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780" windowHeight="12210" tabRatio="615"/>
  </bookViews>
  <sheets>
    <sheet name="Indicators" sheetId="12" r:id="rId1"/>
    <sheet name="Portfolio" sheetId="14" r:id="rId2"/>
    <sheet name="Financial Position" sheetId="13" r:id="rId3"/>
    <sheet name="Income Statement" sheetId="9" r:id="rId4"/>
    <sheet name="Income" sheetId="15" r:id="rId5"/>
    <sheet name="Expiration" sheetId="16" r:id="rId6"/>
    <sheet name="CBFIs" sheetId="17" r:id="rId7"/>
  </sheets>
  <externalReferences>
    <externalReference r:id="rId8"/>
  </externalReferences>
  <definedNames>
    <definedName name="_100">Income!$E$4</definedName>
    <definedName name="Ai">#REF!</definedName>
    <definedName name="ano_anterior" localSheetId="6">#REF!</definedName>
    <definedName name="ano_anterior" localSheetId="5">#REF!</definedName>
    <definedName name="ano_anterior">Income!#REF!</definedName>
    <definedName name="ANT" localSheetId="6">#REF!</definedName>
    <definedName name="ANT">#REF!</definedName>
    <definedName name="language" localSheetId="2">#REF!</definedName>
    <definedName name="language" localSheetId="3">#REF!</definedName>
    <definedName name="Language">#REF!</definedName>
    <definedName name="Locales">#REF!</definedName>
    <definedName name="Mezclas">#REF!</definedName>
    <definedName name="NOI" localSheetId="6">#REF!</definedName>
    <definedName name="NOI" localSheetId="5">#REF!</definedName>
    <definedName name="NOI">Income!#REF!</definedName>
    <definedName name="NOIFin" localSheetId="6">#REF!</definedName>
    <definedName name="NOIFin" localSheetId="5">#REF!</definedName>
    <definedName name="NOIFin" localSheetId="4">Income!#REF!</definedName>
    <definedName name="NOIFin">Indicators!#REF!</definedName>
    <definedName name="Savassi1T07" localSheetId="6">#REF!</definedName>
    <definedName name="Savassi1T07" localSheetId="5">#REF!</definedName>
    <definedName name="Savassi1T07">#REF!</definedName>
    <definedName name="Unidade">#REF!</definedName>
  </definedNames>
  <calcPr calcId="152511"/>
</workbook>
</file>

<file path=xl/calcChain.xml><?xml version="1.0" encoding="utf-8"?>
<calcChain xmlns="http://schemas.openxmlformats.org/spreadsheetml/2006/main">
  <c r="BC28" i="12" l="1"/>
  <c r="BC27" i="12"/>
  <c r="BC26" i="12"/>
  <c r="BC12" i="12"/>
  <c r="AQ14" i="17"/>
  <c r="AQ4" i="17"/>
  <c r="AQ3" i="17" s="1"/>
  <c r="BC60" i="15"/>
  <c r="BC36" i="15"/>
  <c r="BC8" i="15"/>
  <c r="BC46" i="9"/>
  <c r="BC20" i="12" s="1"/>
  <c r="BC36" i="9"/>
  <c r="BC14" i="12" s="1"/>
  <c r="BC19" i="9"/>
  <c r="BC12" i="9"/>
  <c r="BC53" i="9" s="1"/>
  <c r="BC54" i="9" s="1"/>
  <c r="AR58" i="13"/>
  <c r="AR60" i="13" s="1"/>
  <c r="BC32" i="12" s="1"/>
  <c r="AR49" i="13"/>
  <c r="AR41" i="13"/>
  <c r="AR51" i="13" s="1"/>
  <c r="BC31" i="12" s="1"/>
  <c r="AR26" i="13"/>
  <c r="AR16" i="13"/>
  <c r="AR28" i="13" s="1"/>
  <c r="BC29" i="12" s="1"/>
  <c r="BC33" i="12" s="1"/>
  <c r="AT55" i="14"/>
  <c r="AT29" i="14"/>
  <c r="BC21" i="12"/>
  <c r="BC25" i="12"/>
  <c r="BC8" i="12" l="1"/>
  <c r="BC26" i="9"/>
  <c r="BC11" i="12" s="1"/>
  <c r="BC13" i="12" s="1"/>
  <c r="BC19" i="12"/>
  <c r="BC44" i="9"/>
  <c r="BC57" i="9"/>
  <c r="BC58" i="9" s="1"/>
  <c r="BC51" i="9"/>
  <c r="BC55" i="9"/>
  <c r="AR62" i="13"/>
  <c r="BB19" i="12"/>
  <c r="BC49" i="9" l="1"/>
  <c r="BC50" i="9" s="1"/>
  <c r="BC52" i="9"/>
  <c r="BC9" i="12"/>
  <c r="BC56" i="9"/>
  <c r="BC10" i="12"/>
  <c r="BC59" i="9"/>
  <c r="BC60" i="9" s="1"/>
  <c r="BC15" i="12"/>
  <c r="BC18" i="12" s="1"/>
  <c r="AZ33" i="12"/>
  <c r="BB20" i="12"/>
  <c r="BB17" i="12"/>
  <c r="AS29" i="14"/>
  <c r="AS55" i="14" s="1"/>
  <c r="AQ58" i="13"/>
  <c r="AQ60" i="13" s="1"/>
  <c r="AQ49" i="13"/>
  <c r="AQ41" i="13"/>
  <c r="AQ26" i="13"/>
  <c r="AQ16" i="13"/>
  <c r="BC23" i="12" l="1"/>
  <c r="BC22" i="12"/>
  <c r="AQ51" i="13"/>
  <c r="AQ62" i="13" s="1"/>
  <c r="AQ28" i="13"/>
  <c r="BB33" i="9"/>
  <c r="BB34" i="9"/>
  <c r="BB35" i="9"/>
  <c r="BB23" i="9"/>
  <c r="BB24" i="9"/>
  <c r="BB25" i="9"/>
  <c r="AP14" i="17"/>
  <c r="AP4" i="17"/>
  <c r="AP3" i="17" s="1"/>
  <c r="AR29" i="14" l="1"/>
  <c r="AR55" i="14"/>
  <c r="AP58" i="13"/>
  <c r="AP60" i="13" s="1"/>
  <c r="AP49" i="13"/>
  <c r="AP41" i="13"/>
  <c r="AP16" i="13"/>
  <c r="AP26" i="13"/>
  <c r="AO14" i="17"/>
  <c r="AO4" i="17"/>
  <c r="AO3" i="17" l="1"/>
  <c r="BB15" i="12"/>
  <c r="AP51" i="13"/>
  <c r="AP62" i="13" s="1"/>
  <c r="AP28" i="13"/>
  <c r="X38" i="9"/>
  <c r="X39" i="9"/>
  <c r="X40" i="9"/>
  <c r="X41" i="9"/>
  <c r="X42" i="9"/>
  <c r="X43" i="9"/>
  <c r="X37" i="9"/>
  <c r="X31" i="9"/>
  <c r="X21" i="9"/>
  <c r="X22" i="9"/>
  <c r="X23" i="9"/>
  <c r="X24" i="9"/>
  <c r="X32" i="9" s="1"/>
  <c r="X20" i="9"/>
  <c r="T51" i="9"/>
  <c r="T32" i="9"/>
  <c r="S20" i="9"/>
  <c r="U19" i="9"/>
  <c r="V19" i="9"/>
  <c r="W19" i="9"/>
  <c r="T19" i="9"/>
  <c r="T26" i="9" s="1"/>
  <c r="X14" i="9"/>
  <c r="X15" i="9"/>
  <c r="X16" i="9"/>
  <c r="X17" i="9"/>
  <c r="X18" i="9"/>
  <c r="X13" i="9"/>
  <c r="X8" i="9"/>
  <c r="X9" i="9"/>
  <c r="X10" i="9"/>
  <c r="X11" i="9"/>
  <c r="X7" i="9"/>
  <c r="U12" i="9"/>
  <c r="U26" i="9" s="1"/>
  <c r="V12" i="9"/>
  <c r="W12" i="9"/>
  <c r="T12" i="9"/>
  <c r="BA33" i="12"/>
  <c r="AY33" i="12"/>
  <c r="BB26" i="12"/>
  <c r="BB32" i="12"/>
  <c r="BB31" i="12"/>
  <c r="BB30" i="12"/>
  <c r="BB29" i="12"/>
  <c r="BB28" i="12"/>
  <c r="BB27" i="12"/>
  <c r="BB12" i="12"/>
  <c r="BB16" i="12"/>
  <c r="BB14" i="12"/>
  <c r="BB11" i="12"/>
  <c r="BB10" i="12"/>
  <c r="BB9" i="12"/>
  <c r="AW17" i="12"/>
  <c r="AW16" i="12"/>
  <c r="AW20" i="12"/>
  <c r="AW19" i="12"/>
  <c r="AW30" i="12"/>
  <c r="W26" i="9" l="1"/>
  <c r="V26" i="9"/>
  <c r="T30" i="9"/>
  <c r="T36" i="9" s="1"/>
  <c r="T44" i="9" s="1"/>
  <c r="T59" i="9" s="1"/>
  <c r="T49" i="9"/>
  <c r="T57" i="9"/>
  <c r="T55" i="9"/>
  <c r="BB33" i="12"/>
  <c r="X19" i="9"/>
  <c r="X12" i="9"/>
  <c r="X26" i="9" s="1"/>
  <c r="AR20" i="12" l="1"/>
  <c r="AR17" i="12"/>
  <c r="AC31" i="12"/>
  <c r="AN3" i="17" l="1"/>
  <c r="AN14" i="17"/>
  <c r="AN8" i="17"/>
  <c r="AN4" i="17"/>
  <c r="AO58" i="13"/>
  <c r="AO60" i="13" s="1"/>
  <c r="AO49" i="13"/>
  <c r="AO41" i="13"/>
  <c r="AO51" i="13" s="1"/>
  <c r="AO62" i="13" s="1"/>
  <c r="AO26" i="13"/>
  <c r="AO28" i="13" s="1"/>
  <c r="AO16" i="13"/>
  <c r="AP29" i="14"/>
  <c r="AQ29" i="14"/>
  <c r="AP55" i="14"/>
  <c r="AQ55" i="14"/>
  <c r="AY21" i="12"/>
  <c r="AY18" i="12"/>
  <c r="AY13" i="12"/>
  <c r="AY22" i="12" l="1"/>
  <c r="AY23" i="12"/>
  <c r="AX33" i="12"/>
  <c r="BB25" i="12"/>
  <c r="AZ25" i="12"/>
  <c r="AY25" i="12"/>
  <c r="AX25" i="12"/>
  <c r="BA21" i="12"/>
  <c r="AZ21" i="12"/>
  <c r="AX21" i="12"/>
  <c r="BB21" i="12" s="1"/>
  <c r="BA18" i="12"/>
  <c r="AZ18" i="12"/>
  <c r="AX18" i="12"/>
  <c r="AN58" i="13"/>
  <c r="AN60" i="13" s="1"/>
  <c r="AN49" i="13"/>
  <c r="AN41" i="13"/>
  <c r="AN26" i="13"/>
  <c r="AN16" i="13"/>
  <c r="AN28" i="13" s="1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C49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C41" i="13"/>
  <c r="C51" i="13" s="1"/>
  <c r="BB42" i="9"/>
  <c r="BB43" i="9"/>
  <c r="BB41" i="9"/>
  <c r="BB40" i="9"/>
  <c r="BB39" i="9"/>
  <c r="BB38" i="9"/>
  <c r="AX32" i="9"/>
  <c r="BB32" i="9" s="1"/>
  <c r="BB31" i="9"/>
  <c r="BB22" i="9"/>
  <c r="BB21" i="9"/>
  <c r="BB20" i="9"/>
  <c r="BA19" i="9"/>
  <c r="AZ19" i="9"/>
  <c r="AY19" i="9"/>
  <c r="AX19" i="9"/>
  <c r="BB18" i="9"/>
  <c r="BB17" i="9"/>
  <c r="BB16" i="9"/>
  <c r="BB15" i="9"/>
  <c r="BB14" i="9"/>
  <c r="BB13" i="9"/>
  <c r="BA12" i="9"/>
  <c r="AZ12" i="9"/>
  <c r="AZ8" i="12" s="1"/>
  <c r="AY12" i="9"/>
  <c r="AX12" i="9"/>
  <c r="AX51" i="9" s="1"/>
  <c r="AX52" i="9" s="1"/>
  <c r="BB11" i="9"/>
  <c r="BB10" i="9"/>
  <c r="BB9" i="9"/>
  <c r="BB8" i="9"/>
  <c r="BB7" i="9"/>
  <c r="BB80" i="15"/>
  <c r="BB79" i="15"/>
  <c r="BB78" i="15"/>
  <c r="BB77" i="15"/>
  <c r="BB76" i="15"/>
  <c r="BB75" i="15"/>
  <c r="BB74" i="15"/>
  <c r="BB73" i="15"/>
  <c r="BB72" i="15"/>
  <c r="BB71" i="15"/>
  <c r="BB70" i="15"/>
  <c r="BB69" i="15"/>
  <c r="BB68" i="15"/>
  <c r="BB67" i="15"/>
  <c r="BB66" i="15"/>
  <c r="BB65" i="15"/>
  <c r="BB64" i="15"/>
  <c r="BB63" i="15"/>
  <c r="BB62" i="15"/>
  <c r="BB61" i="15"/>
  <c r="BA60" i="15"/>
  <c r="AZ60" i="15"/>
  <c r="AY60" i="15"/>
  <c r="AX60" i="15"/>
  <c r="BB56" i="15"/>
  <c r="BB55" i="15"/>
  <c r="BB54" i="15"/>
  <c r="BB53" i="15"/>
  <c r="BB52" i="15"/>
  <c r="BB51" i="15"/>
  <c r="BB50" i="15"/>
  <c r="BB49" i="15"/>
  <c r="BB48" i="15"/>
  <c r="BB47" i="15"/>
  <c r="BB46" i="15"/>
  <c r="BB45" i="15"/>
  <c r="BB44" i="15"/>
  <c r="BB43" i="15"/>
  <c r="BB42" i="15"/>
  <c r="BB41" i="15"/>
  <c r="BB40" i="15"/>
  <c r="BB39" i="15"/>
  <c r="BB38" i="15"/>
  <c r="BB37" i="15"/>
  <c r="BA36" i="15"/>
  <c r="AZ36" i="15"/>
  <c r="AY36" i="15"/>
  <c r="AX36" i="15"/>
  <c r="BB28" i="15"/>
  <c r="BB27" i="15"/>
  <c r="BB26" i="15"/>
  <c r="BB25" i="15"/>
  <c r="BB24" i="15"/>
  <c r="BB23" i="15"/>
  <c r="BB22" i="15"/>
  <c r="BB21" i="15"/>
  <c r="BB20" i="15"/>
  <c r="BB19" i="15"/>
  <c r="BB18" i="15"/>
  <c r="BB17" i="15"/>
  <c r="BB16" i="15"/>
  <c r="BB15" i="15"/>
  <c r="BB14" i="15"/>
  <c r="BB13" i="15"/>
  <c r="BB12" i="15"/>
  <c r="BB11" i="15"/>
  <c r="BB10" i="15"/>
  <c r="BB9" i="15"/>
  <c r="BA8" i="15"/>
  <c r="AZ8" i="15"/>
  <c r="AY8" i="15"/>
  <c r="AX8" i="15"/>
  <c r="AM14" i="17"/>
  <c r="AM8" i="17"/>
  <c r="AM4" i="17" s="1"/>
  <c r="AM3" i="17" s="1"/>
  <c r="AW7" i="9"/>
  <c r="AV28" i="12"/>
  <c r="AW28" i="12" s="1"/>
  <c r="AV27" i="12"/>
  <c r="AW27" i="12" s="1"/>
  <c r="AV26" i="12"/>
  <c r="AW26" i="12" s="1"/>
  <c r="AV25" i="12"/>
  <c r="AV21" i="12"/>
  <c r="AW25" i="12"/>
  <c r="AO29" i="14"/>
  <c r="AO55" i="14" s="1"/>
  <c r="AM58" i="13"/>
  <c r="AM60" i="13" s="1"/>
  <c r="AV32" i="12" s="1"/>
  <c r="AW32" i="12" s="1"/>
  <c r="AM26" i="13"/>
  <c r="AM16" i="13"/>
  <c r="AV20" i="12"/>
  <c r="AW43" i="9"/>
  <c r="AW41" i="9"/>
  <c r="AW40" i="9"/>
  <c r="AW39" i="9"/>
  <c r="AW38" i="9"/>
  <c r="AW33" i="9"/>
  <c r="AW32" i="9"/>
  <c r="AW31" i="9"/>
  <c r="AW24" i="9"/>
  <c r="AW23" i="9"/>
  <c r="AW22" i="9"/>
  <c r="AW21" i="9"/>
  <c r="AW20" i="9"/>
  <c r="AV19" i="9"/>
  <c r="AW18" i="9"/>
  <c r="AW17" i="9"/>
  <c r="AW16" i="9"/>
  <c r="AW15" i="9"/>
  <c r="AW14" i="9"/>
  <c r="AW13" i="9"/>
  <c r="AV12" i="9"/>
  <c r="AV53" i="9" s="1"/>
  <c r="AW11" i="9"/>
  <c r="AW10" i="9"/>
  <c r="AW9" i="9"/>
  <c r="AW8" i="9"/>
  <c r="AW80" i="15"/>
  <c r="AW79" i="15"/>
  <c r="AW78" i="15"/>
  <c r="AW77" i="15"/>
  <c r="AW76" i="15"/>
  <c r="AW75" i="15"/>
  <c r="AW74" i="15"/>
  <c r="AW73" i="15"/>
  <c r="AW72" i="15"/>
  <c r="AW71" i="15"/>
  <c r="AW70" i="15"/>
  <c r="AW69" i="15"/>
  <c r="AW68" i="15"/>
  <c r="AW67" i="15"/>
  <c r="AW66" i="15"/>
  <c r="AW65" i="15"/>
  <c r="AW64" i="15"/>
  <c r="AW63" i="15"/>
  <c r="AW62" i="15"/>
  <c r="AW61" i="15"/>
  <c r="AV60" i="15"/>
  <c r="AW56" i="15"/>
  <c r="AW55" i="15"/>
  <c r="AW54" i="15"/>
  <c r="AW53" i="15"/>
  <c r="AW52" i="15"/>
  <c r="AW51" i="15"/>
  <c r="AW50" i="15"/>
  <c r="AW49" i="15"/>
  <c r="AW48" i="15"/>
  <c r="AW47" i="15"/>
  <c r="AW46" i="15"/>
  <c r="AW45" i="15"/>
  <c r="AW44" i="15"/>
  <c r="AW43" i="15"/>
  <c r="AW42" i="15"/>
  <c r="AW41" i="15"/>
  <c r="AW40" i="15"/>
  <c r="AW39" i="15"/>
  <c r="AW38" i="15"/>
  <c r="AW37" i="15"/>
  <c r="AV36" i="15"/>
  <c r="AW28" i="15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W9" i="15"/>
  <c r="AV8" i="15"/>
  <c r="AL22" i="17"/>
  <c r="AL14" i="17"/>
  <c r="AL11" i="17"/>
  <c r="AL8" i="17"/>
  <c r="AL4" i="17" s="1"/>
  <c r="AL3" i="17" s="1"/>
  <c r="BA53" i="9" l="1"/>
  <c r="BA54" i="9" s="1"/>
  <c r="BA26" i="9"/>
  <c r="AV54" i="9"/>
  <c r="AV19" i="12"/>
  <c r="AX8" i="12"/>
  <c r="AW60" i="15"/>
  <c r="BA22" i="12"/>
  <c r="BA23" i="12"/>
  <c r="AX22" i="12"/>
  <c r="BB18" i="12"/>
  <c r="BA8" i="12"/>
  <c r="AZ22" i="12"/>
  <c r="BB60" i="15"/>
  <c r="BB36" i="15"/>
  <c r="BB8" i="15"/>
  <c r="AY51" i="9"/>
  <c r="AY52" i="9" s="1"/>
  <c r="AY8" i="12"/>
  <c r="AX23" i="12"/>
  <c r="AX13" i="12"/>
  <c r="BB13" i="12" s="1"/>
  <c r="AZ23" i="12"/>
  <c r="AN51" i="13"/>
  <c r="AN62" i="13"/>
  <c r="AM51" i="13"/>
  <c r="AM62" i="13" s="1"/>
  <c r="AM28" i="13"/>
  <c r="AV29" i="12" s="1"/>
  <c r="AZ55" i="9"/>
  <c r="AZ56" i="9" s="1"/>
  <c r="BB19" i="9"/>
  <c r="AX26" i="9"/>
  <c r="BB12" i="9"/>
  <c r="BB53" i="9" s="1"/>
  <c r="BB54" i="9" s="1"/>
  <c r="AZ51" i="9"/>
  <c r="AZ52" i="9" s="1"/>
  <c r="AX53" i="9"/>
  <c r="AX54" i="9" s="1"/>
  <c r="AX55" i="9"/>
  <c r="AX56" i="9" s="1"/>
  <c r="AV8" i="12"/>
  <c r="AY55" i="9"/>
  <c r="AY56" i="9" s="1"/>
  <c r="AY26" i="9"/>
  <c r="AZ26" i="9"/>
  <c r="AX57" i="9"/>
  <c r="AX58" i="9" s="1"/>
  <c r="BA51" i="9"/>
  <c r="BA52" i="9" s="1"/>
  <c r="AY57" i="9"/>
  <c r="AY58" i="9" s="1"/>
  <c r="AZ57" i="9"/>
  <c r="AZ58" i="9" s="1"/>
  <c r="AY53" i="9"/>
  <c r="AY54" i="9" s="1"/>
  <c r="BA55" i="9"/>
  <c r="BA56" i="9" s="1"/>
  <c r="BA57" i="9"/>
  <c r="BA58" i="9" s="1"/>
  <c r="AZ53" i="9"/>
  <c r="AZ54" i="9" s="1"/>
  <c r="AW12" i="9"/>
  <c r="AW51" i="9" s="1"/>
  <c r="AW52" i="9" s="1"/>
  <c r="AV26" i="9"/>
  <c r="AV30" i="9" s="1"/>
  <c r="AV36" i="9" s="1"/>
  <c r="AW19" i="9"/>
  <c r="AV55" i="9"/>
  <c r="AV51" i="9"/>
  <c r="AV57" i="9"/>
  <c r="AV58" i="9" s="1"/>
  <c r="AW36" i="15"/>
  <c r="AW8" i="15"/>
  <c r="BB8" i="12" l="1"/>
  <c r="BB22" i="12"/>
  <c r="BB23" i="12"/>
  <c r="BB55" i="9"/>
  <c r="BB56" i="9" s="1"/>
  <c r="BB26" i="9"/>
  <c r="AV33" i="12"/>
  <c r="AW29" i="12"/>
  <c r="AW33" i="12" s="1"/>
  <c r="BB30" i="9"/>
  <c r="BB36" i="9" s="1"/>
  <c r="BB57" i="9"/>
  <c r="BB58" i="9" s="1"/>
  <c r="AV31" i="12"/>
  <c r="AW31" i="12" s="1"/>
  <c r="BB51" i="9"/>
  <c r="BB52" i="9" s="1"/>
  <c r="AW26" i="9"/>
  <c r="AW30" i="9" s="1"/>
  <c r="AW36" i="9" s="1"/>
  <c r="AW44" i="9" s="1"/>
  <c r="AW57" i="9"/>
  <c r="AW58" i="9" s="1"/>
  <c r="AW53" i="9"/>
  <c r="AW54" i="9" s="1"/>
  <c r="AW55" i="9"/>
  <c r="AW56" i="9" s="1"/>
  <c r="AX30" i="9"/>
  <c r="AX36" i="9" s="1"/>
  <c r="AX44" i="9" s="1"/>
  <c r="AX59" i="9" s="1"/>
  <c r="AX60" i="9" s="1"/>
  <c r="AX49" i="9"/>
  <c r="AX50" i="9" s="1"/>
  <c r="BA30" i="9"/>
  <c r="BA36" i="9" s="1"/>
  <c r="BA49" i="9"/>
  <c r="BA50" i="9" s="1"/>
  <c r="AY30" i="9"/>
  <c r="AY49" i="9"/>
  <c r="AY50" i="9" s="1"/>
  <c r="AZ30" i="9"/>
  <c r="AZ49" i="9"/>
  <c r="AZ50" i="9" s="1"/>
  <c r="AV56" i="9"/>
  <c r="AV10" i="12"/>
  <c r="AV44" i="9"/>
  <c r="AV14" i="12"/>
  <c r="AV49" i="9"/>
  <c r="AV52" i="9"/>
  <c r="AV9" i="12"/>
  <c r="AY36" i="9" l="1"/>
  <c r="AY44" i="9" s="1"/>
  <c r="AY59" i="9" s="1"/>
  <c r="AY60" i="9" s="1"/>
  <c r="AW49" i="9"/>
  <c r="AW50" i="9" s="1"/>
  <c r="BB49" i="9"/>
  <c r="BB50" i="9" s="1"/>
  <c r="BA44" i="9"/>
  <c r="BA59" i="9" s="1"/>
  <c r="BA60" i="9" s="1"/>
  <c r="BB44" i="9"/>
  <c r="BB59" i="9" s="1"/>
  <c r="BB60" i="9" s="1"/>
  <c r="AZ36" i="9"/>
  <c r="AZ44" i="9" s="1"/>
  <c r="AZ59" i="9" s="1"/>
  <c r="AZ60" i="9" s="1"/>
  <c r="AV50" i="9"/>
  <c r="AV11" i="12"/>
  <c r="AW59" i="9"/>
  <c r="AW60" i="9" s="1"/>
  <c r="AV59" i="9"/>
  <c r="AV60" i="9" s="1"/>
  <c r="AV15" i="12"/>
  <c r="AV18" i="12" s="1"/>
  <c r="AR9" i="15"/>
  <c r="AV22" i="12" l="1"/>
  <c r="AV23" i="12"/>
  <c r="AU28" i="12"/>
  <c r="AU27" i="12"/>
  <c r="AU26" i="12"/>
  <c r="AN29" i="14"/>
  <c r="AN55" i="14" s="1"/>
  <c r="AL26" i="13"/>
  <c r="O19" i="16"/>
  <c r="N19" i="16"/>
  <c r="M19" i="16"/>
  <c r="L19" i="16"/>
  <c r="K19" i="16"/>
  <c r="O10" i="16"/>
  <c r="N10" i="16"/>
  <c r="M10" i="16"/>
  <c r="L10" i="16"/>
  <c r="K10" i="16"/>
  <c r="G10" i="16"/>
  <c r="F10" i="16"/>
  <c r="E10" i="16"/>
  <c r="D10" i="16"/>
  <c r="C10" i="16"/>
  <c r="AK14" i="17"/>
  <c r="AK4" i="17"/>
  <c r="AT26" i="12"/>
  <c r="AT27" i="12"/>
  <c r="AT28" i="12"/>
  <c r="AM29" i="14"/>
  <c r="AM55" i="14" s="1"/>
  <c r="AJ14" i="17"/>
  <c r="AJ4" i="17"/>
  <c r="AK3" i="17" l="1"/>
  <c r="P19" i="16"/>
  <c r="P10" i="16"/>
  <c r="H10" i="16"/>
  <c r="AJ3" i="17"/>
  <c r="F16" i="17"/>
  <c r="F15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E14" i="17"/>
  <c r="D14" i="17"/>
  <c r="C14" i="17"/>
  <c r="B14" i="17"/>
  <c r="AI4" i="17"/>
  <c r="AH4" i="17"/>
  <c r="AH3" i="17" s="1"/>
  <c r="AG4" i="17"/>
  <c r="AF4" i="17"/>
  <c r="AE4" i="17"/>
  <c r="AD4" i="17"/>
  <c r="AC4" i="17"/>
  <c r="AB4" i="17"/>
  <c r="AA4" i="17"/>
  <c r="Z4" i="17"/>
  <c r="Y4" i="17"/>
  <c r="X4" i="17"/>
  <c r="W4" i="17"/>
  <c r="V4" i="17"/>
  <c r="V3" i="17" s="1"/>
  <c r="U4" i="17"/>
  <c r="T4" i="17"/>
  <c r="S4" i="17"/>
  <c r="S3" i="17" s="1"/>
  <c r="R4" i="17"/>
  <c r="R3" i="17" s="1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F14" i="17" l="1"/>
  <c r="K3" i="17"/>
  <c r="AI3" i="17"/>
  <c r="L3" i="17"/>
  <c r="X3" i="17"/>
  <c r="W3" i="17"/>
  <c r="Y3" i="17"/>
  <c r="N3" i="17"/>
  <c r="Z3" i="17"/>
  <c r="Q3" i="17"/>
  <c r="T3" i="17"/>
  <c r="M3" i="17"/>
  <c r="B3" i="17"/>
  <c r="D3" i="17"/>
  <c r="AC3" i="17"/>
  <c r="AD3" i="17"/>
  <c r="G3" i="17"/>
  <c r="AE3" i="17"/>
  <c r="H3" i="17"/>
  <c r="AF3" i="17"/>
  <c r="J3" i="17"/>
  <c r="P3" i="17"/>
  <c r="F3" i="17"/>
  <c r="E3" i="17"/>
  <c r="C3" i="17"/>
  <c r="O3" i="17"/>
  <c r="AA3" i="17"/>
  <c r="AB3" i="17"/>
  <c r="I3" i="17"/>
  <c r="U3" i="17"/>
  <c r="AG3" i="17"/>
  <c r="AS28" i="12"/>
  <c r="AS27" i="12"/>
  <c r="AS26" i="12"/>
  <c r="AU25" i="12"/>
  <c r="AT25" i="12"/>
  <c r="AS25" i="12"/>
  <c r="AU21" i="12"/>
  <c r="AT21" i="12"/>
  <c r="AS21" i="12"/>
  <c r="Z29" i="14"/>
  <c r="AL55" i="14"/>
  <c r="AL29" i="14"/>
  <c r="AL58" i="13"/>
  <c r="AL60" i="13" s="1"/>
  <c r="AU32" i="12" s="1"/>
  <c r="AK58" i="13"/>
  <c r="AK60" i="13" s="1"/>
  <c r="AT32" i="12" s="1"/>
  <c r="AJ58" i="13"/>
  <c r="AJ60" i="13" s="1"/>
  <c r="AS32" i="12" s="1"/>
  <c r="AK26" i="13"/>
  <c r="AJ26" i="13"/>
  <c r="AL16" i="13"/>
  <c r="AK16" i="13"/>
  <c r="AJ16" i="13"/>
  <c r="AU20" i="12"/>
  <c r="AT20" i="12"/>
  <c r="AS20" i="12"/>
  <c r="AU19" i="9"/>
  <c r="AT19" i="9"/>
  <c r="AS19" i="9"/>
  <c r="AU12" i="9"/>
  <c r="AU53" i="9" s="1"/>
  <c r="AT12" i="9"/>
  <c r="AT51" i="9" s="1"/>
  <c r="AT52" i="9" s="1"/>
  <c r="AS12" i="9"/>
  <c r="AS51" i="9" s="1"/>
  <c r="AS52" i="9" s="1"/>
  <c r="AU60" i="15"/>
  <c r="AT60" i="15"/>
  <c r="AS60" i="15"/>
  <c r="AU36" i="15"/>
  <c r="AT36" i="15"/>
  <c r="AS36" i="15"/>
  <c r="AU8" i="15"/>
  <c r="AT8" i="15"/>
  <c r="AS8" i="15"/>
  <c r="AM15" i="12"/>
  <c r="AM9" i="12"/>
  <c r="AM10" i="12"/>
  <c r="AM11" i="12"/>
  <c r="AM14" i="12"/>
  <c r="AM8" i="12"/>
  <c r="AW21" i="12" l="1"/>
  <c r="AU54" i="9"/>
  <c r="AU19" i="12"/>
  <c r="AU8" i="12"/>
  <c r="AJ28" i="13"/>
  <c r="AS29" i="12" s="1"/>
  <c r="AS33" i="12" s="1"/>
  <c r="AL28" i="13"/>
  <c r="AU29" i="12" s="1"/>
  <c r="AU33" i="12" s="1"/>
  <c r="AT26" i="9"/>
  <c r="AT30" i="9" s="1"/>
  <c r="AT36" i="9" s="1"/>
  <c r="AS8" i="12"/>
  <c r="AT8" i="12"/>
  <c r="AK28" i="13"/>
  <c r="AT29" i="12" s="1"/>
  <c r="AS9" i="12"/>
  <c r="AT9" i="12"/>
  <c r="AJ51" i="13"/>
  <c r="AK51" i="13"/>
  <c r="AL51" i="13"/>
  <c r="AU31" i="12" s="1"/>
  <c r="AS57" i="9"/>
  <c r="AS58" i="9" s="1"/>
  <c r="AS26" i="9"/>
  <c r="AS49" i="9" s="1"/>
  <c r="AU51" i="9"/>
  <c r="AU26" i="9"/>
  <c r="AT57" i="9"/>
  <c r="AT58" i="9" s="1"/>
  <c r="AS55" i="9"/>
  <c r="AU57" i="9"/>
  <c r="AU58" i="9" s="1"/>
  <c r="AT55" i="9"/>
  <c r="AS53" i="9"/>
  <c r="AS19" i="12" s="1"/>
  <c r="AU55" i="9"/>
  <c r="AT53" i="9"/>
  <c r="AT19" i="12" s="1"/>
  <c r="AW8" i="12" l="1"/>
  <c r="AK62" i="13"/>
  <c r="AT31" i="12"/>
  <c r="AT33" i="12"/>
  <c r="AT49" i="9"/>
  <c r="AT50" i="9" s="1"/>
  <c r="AS54" i="9"/>
  <c r="AU52" i="9"/>
  <c r="AU9" i="12"/>
  <c r="AW9" i="12" s="1"/>
  <c r="AT56" i="9"/>
  <c r="AT10" i="12"/>
  <c r="AJ62" i="13"/>
  <c r="AS31" i="12"/>
  <c r="AS56" i="9"/>
  <c r="AS10" i="12"/>
  <c r="AT54" i="9"/>
  <c r="AU56" i="9"/>
  <c r="AU10" i="12"/>
  <c r="AS50" i="9"/>
  <c r="AS11" i="12"/>
  <c r="AT44" i="9"/>
  <c r="AT14" i="12"/>
  <c r="AL62" i="13"/>
  <c r="AS30" i="9"/>
  <c r="AS36" i="9" s="1"/>
  <c r="AU30" i="9"/>
  <c r="AU36" i="9" s="1"/>
  <c r="AU49" i="9"/>
  <c r="AW10" i="12" l="1"/>
  <c r="AT11" i="12"/>
  <c r="AS44" i="9"/>
  <c r="AS14" i="12"/>
  <c r="AU44" i="9"/>
  <c r="AU14" i="12"/>
  <c r="AT59" i="9"/>
  <c r="AT60" i="9" s="1"/>
  <c r="AT15" i="12"/>
  <c r="AT18" i="12" s="1"/>
  <c r="AU50" i="9"/>
  <c r="AU11" i="12"/>
  <c r="AR30" i="12"/>
  <c r="AK55" i="14"/>
  <c r="AK29" i="14"/>
  <c r="AR33" i="9"/>
  <c r="AW11" i="12" l="1"/>
  <c r="AW14" i="12"/>
  <c r="AU59" i="9"/>
  <c r="AU60" i="9" s="1"/>
  <c r="AU15" i="12"/>
  <c r="AU18" i="12" s="1"/>
  <c r="AT22" i="12"/>
  <c r="AT23" i="12"/>
  <c r="AS59" i="9"/>
  <c r="AS60" i="9" s="1"/>
  <c r="AS15" i="12"/>
  <c r="AI55" i="14"/>
  <c r="AI29" i="14"/>
  <c r="AS18" i="12" l="1"/>
  <c r="AS22" i="12" s="1"/>
  <c r="AW15" i="12"/>
  <c r="AW18" i="12" s="1"/>
  <c r="AU22" i="12"/>
  <c r="AU23" i="12"/>
  <c r="AW22" i="12" l="1"/>
  <c r="AW23" i="12"/>
  <c r="AS23" i="12"/>
  <c r="AP26" i="12"/>
  <c r="AQ26" i="12"/>
  <c r="AP27" i="12"/>
  <c r="AQ27" i="12"/>
  <c r="AP28" i="12"/>
  <c r="AQ28" i="12"/>
  <c r="AQ21" i="12"/>
  <c r="AP21" i="12"/>
  <c r="AO26" i="12"/>
  <c r="AO27" i="12"/>
  <c r="AO28" i="12"/>
  <c r="AP20" i="12"/>
  <c r="AQ20" i="12"/>
  <c r="AJ55" i="14"/>
  <c r="AJ29" i="14"/>
  <c r="AO21" i="12"/>
  <c r="AN21" i="12"/>
  <c r="AN28" i="12" l="1"/>
  <c r="AN27" i="12"/>
  <c r="AN26" i="12"/>
  <c r="AN20" i="12"/>
  <c r="AR79" i="15" l="1"/>
  <c r="AR78" i="15"/>
  <c r="AR77" i="15"/>
  <c r="AR76" i="15"/>
  <c r="AR75" i="15"/>
  <c r="AR74" i="15"/>
  <c r="AR73" i="15"/>
  <c r="AR72" i="15"/>
  <c r="AR71" i="15"/>
  <c r="AR70" i="15"/>
  <c r="AR69" i="15"/>
  <c r="AR68" i="15"/>
  <c r="AR67" i="15"/>
  <c r="AR66" i="15"/>
  <c r="AR65" i="15"/>
  <c r="AR64" i="15"/>
  <c r="AR63" i="15"/>
  <c r="AR62" i="15"/>
  <c r="AR61" i="15"/>
  <c r="AQ60" i="15"/>
  <c r="AP60" i="15"/>
  <c r="AO60" i="15"/>
  <c r="AN60" i="15"/>
  <c r="AR55" i="15"/>
  <c r="AR54" i="15"/>
  <c r="AR53" i="15"/>
  <c r="AR52" i="15"/>
  <c r="AR51" i="15"/>
  <c r="AR50" i="15"/>
  <c r="AR49" i="15"/>
  <c r="AR48" i="15"/>
  <c r="AR47" i="15"/>
  <c r="AR46" i="15"/>
  <c r="AR45" i="15"/>
  <c r="AR44" i="15"/>
  <c r="AR43" i="15"/>
  <c r="AR42" i="15"/>
  <c r="AR41" i="15"/>
  <c r="AR40" i="15"/>
  <c r="AR39" i="15"/>
  <c r="AR38" i="15"/>
  <c r="AR37" i="15"/>
  <c r="AQ36" i="15"/>
  <c r="AP36" i="15"/>
  <c r="AO36" i="15"/>
  <c r="AN36" i="15"/>
  <c r="AR27" i="15"/>
  <c r="AR26" i="15"/>
  <c r="AR25" i="15"/>
  <c r="AR24" i="15"/>
  <c r="AR23" i="15"/>
  <c r="AR22" i="15"/>
  <c r="AR21" i="15"/>
  <c r="AR20" i="15"/>
  <c r="AR19" i="15"/>
  <c r="AR18" i="15"/>
  <c r="AR17" i="15"/>
  <c r="AR16" i="15"/>
  <c r="AR15" i="15"/>
  <c r="AR14" i="15"/>
  <c r="AR13" i="15"/>
  <c r="AR12" i="15"/>
  <c r="AR11" i="15"/>
  <c r="AR10" i="15"/>
  <c r="AQ8" i="15"/>
  <c r="AP8" i="15"/>
  <c r="AO8" i="15"/>
  <c r="AN8" i="15"/>
  <c r="AO20" i="12"/>
  <c r="AR43" i="9"/>
  <c r="AR41" i="9"/>
  <c r="AR40" i="9"/>
  <c r="AR39" i="9"/>
  <c r="AR38" i="9"/>
  <c r="AR32" i="9"/>
  <c r="AR31" i="9"/>
  <c r="AR24" i="9"/>
  <c r="AR23" i="9"/>
  <c r="AR22" i="9"/>
  <c r="AR21" i="9"/>
  <c r="AR20" i="9"/>
  <c r="AQ19" i="9"/>
  <c r="AP19" i="9"/>
  <c r="AO19" i="9"/>
  <c r="AN19" i="9"/>
  <c r="AR18" i="9"/>
  <c r="AR17" i="9"/>
  <c r="AR16" i="9"/>
  <c r="AR15" i="9"/>
  <c r="AR14" i="9"/>
  <c r="AR13" i="9"/>
  <c r="AQ12" i="9"/>
  <c r="AP12" i="9"/>
  <c r="AP8" i="12" s="1"/>
  <c r="AO12" i="9"/>
  <c r="AO8" i="12" s="1"/>
  <c r="AN12" i="9"/>
  <c r="AN8" i="12" s="1"/>
  <c r="AR11" i="9"/>
  <c r="AR10" i="9"/>
  <c r="AR9" i="9"/>
  <c r="AR8" i="9"/>
  <c r="AR7" i="9"/>
  <c r="AI58" i="13"/>
  <c r="AI60" i="13" s="1"/>
  <c r="AQ32" i="12" s="1"/>
  <c r="AR32" i="12" s="1"/>
  <c r="AH58" i="13"/>
  <c r="AH60" i="13" s="1"/>
  <c r="AP32" i="12" s="1"/>
  <c r="AG58" i="13"/>
  <c r="AG60" i="13" s="1"/>
  <c r="AO32" i="12" s="1"/>
  <c r="AF58" i="13"/>
  <c r="AF60" i="13" s="1"/>
  <c r="AN32" i="12" s="1"/>
  <c r="AI26" i="13"/>
  <c r="AH26" i="13"/>
  <c r="AG26" i="13"/>
  <c r="AF26" i="13"/>
  <c r="AI16" i="13"/>
  <c r="AH16" i="13"/>
  <c r="AG16" i="13"/>
  <c r="AF16" i="13"/>
  <c r="AH29" i="14"/>
  <c r="AH55" i="14" s="1"/>
  <c r="AR28" i="12"/>
  <c r="AR27" i="12"/>
  <c r="AR26" i="12"/>
  <c r="AR25" i="12"/>
  <c r="AQ25" i="12"/>
  <c r="AP25" i="12"/>
  <c r="AO25" i="12"/>
  <c r="AN25" i="12"/>
  <c r="AR16" i="12"/>
  <c r="AR21" i="12" s="1"/>
  <c r="AH28" i="13" l="1"/>
  <c r="AP29" i="12" s="1"/>
  <c r="AP33" i="12" s="1"/>
  <c r="AI28" i="13"/>
  <c r="AQ29" i="12" s="1"/>
  <c r="AQ33" i="12" s="1"/>
  <c r="AF51" i="13"/>
  <c r="AF62" i="13" s="1"/>
  <c r="AN26" i="9"/>
  <c r="AN30" i="9" s="1"/>
  <c r="AN36" i="9" s="1"/>
  <c r="AN44" i="9" s="1"/>
  <c r="AF28" i="13"/>
  <c r="AN29" i="12" s="1"/>
  <c r="AN33" i="12" s="1"/>
  <c r="AG28" i="13"/>
  <c r="AO29" i="12" s="1"/>
  <c r="AO33" i="12" s="1"/>
  <c r="AI51" i="13"/>
  <c r="AI62" i="13" s="1"/>
  <c r="AQ57" i="9"/>
  <c r="AQ58" i="9" s="1"/>
  <c r="AQ8" i="12"/>
  <c r="AH51" i="13"/>
  <c r="AP31" i="12" s="1"/>
  <c r="AP55" i="9"/>
  <c r="AR8" i="15"/>
  <c r="AR60" i="15"/>
  <c r="AR36" i="15"/>
  <c r="AR12" i="9"/>
  <c r="AR8" i="12" s="1"/>
  <c r="AG51" i="13"/>
  <c r="AN55" i="9"/>
  <c r="AN53" i="9"/>
  <c r="AQ51" i="9"/>
  <c r="AO55" i="9"/>
  <c r="AQ55" i="9"/>
  <c r="AN57" i="9"/>
  <c r="AN58" i="9" s="1"/>
  <c r="AR19" i="9"/>
  <c r="AP57" i="9"/>
  <c r="AP58" i="9" s="1"/>
  <c r="AP51" i="9"/>
  <c r="AO26" i="9"/>
  <c r="AP26" i="9"/>
  <c r="AN51" i="9"/>
  <c r="AP53" i="9"/>
  <c r="AO53" i="9"/>
  <c r="AO57" i="9"/>
  <c r="AO58" i="9" s="1"/>
  <c r="AQ26" i="9"/>
  <c r="AO51" i="9"/>
  <c r="AQ53" i="9"/>
  <c r="AM43" i="9"/>
  <c r="AM21" i="9"/>
  <c r="AR29" i="12" l="1"/>
  <c r="AR33" i="12" s="1"/>
  <c r="AQ31" i="12"/>
  <c r="AR31" i="12" s="1"/>
  <c r="AN31" i="12"/>
  <c r="AH62" i="13"/>
  <c r="AN49" i="9"/>
  <c r="AN14" i="12"/>
  <c r="AG62" i="13"/>
  <c r="AO31" i="12"/>
  <c r="AQ56" i="9"/>
  <c r="AQ10" i="12"/>
  <c r="AQ52" i="9"/>
  <c r="AQ9" i="12"/>
  <c r="AQ54" i="9"/>
  <c r="AQ19" i="12"/>
  <c r="AR55" i="9"/>
  <c r="AR10" i="12" s="1"/>
  <c r="AR51" i="9"/>
  <c r="AR52" i="9" s="1"/>
  <c r="AR53" i="9"/>
  <c r="AR19" i="12" s="1"/>
  <c r="AP52" i="9"/>
  <c r="AP9" i="12"/>
  <c r="AP54" i="9"/>
  <c r="AP19" i="12"/>
  <c r="AP56" i="9"/>
  <c r="AP10" i="12"/>
  <c r="AR26" i="9"/>
  <c r="AR30" i="9" s="1"/>
  <c r="AR36" i="9" s="1"/>
  <c r="AR57" i="9"/>
  <c r="AR58" i="9" s="1"/>
  <c r="AO52" i="9"/>
  <c r="AO9" i="12"/>
  <c r="AO54" i="9"/>
  <c r="AO19" i="12"/>
  <c r="AO56" i="9"/>
  <c r="AO10" i="12"/>
  <c r="AN50" i="9"/>
  <c r="AN11" i="12"/>
  <c r="AN56" i="9"/>
  <c r="AN10" i="12"/>
  <c r="AN59" i="9"/>
  <c r="AN60" i="9" s="1"/>
  <c r="AN15" i="12"/>
  <c r="AN18" i="12" s="1"/>
  <c r="AN52" i="9"/>
  <c r="AN9" i="12"/>
  <c r="AN54" i="9"/>
  <c r="AN19" i="12"/>
  <c r="AP30" i="9"/>
  <c r="AP36" i="9" s="1"/>
  <c r="AP49" i="9"/>
  <c r="AO30" i="9"/>
  <c r="AO36" i="9" s="1"/>
  <c r="AO49" i="9"/>
  <c r="AQ49" i="9"/>
  <c r="AQ30" i="9"/>
  <c r="AQ36" i="9" s="1"/>
  <c r="AM16" i="12"/>
  <c r="AD58" i="13"/>
  <c r="AE58" i="13"/>
  <c r="AE60" i="13" s="1"/>
  <c r="AR9" i="12" l="1"/>
  <c r="AR56" i="9"/>
  <c r="AR54" i="9"/>
  <c r="AR49" i="9"/>
  <c r="AQ50" i="9"/>
  <c r="AQ11" i="12"/>
  <c r="AQ44" i="9"/>
  <c r="AQ14" i="12"/>
  <c r="AP50" i="9"/>
  <c r="AP11" i="12"/>
  <c r="AP44" i="9"/>
  <c r="AP14" i="12"/>
  <c r="AO44" i="9"/>
  <c r="AO14" i="12"/>
  <c r="AO50" i="9"/>
  <c r="AO11" i="12"/>
  <c r="AR44" i="9"/>
  <c r="AR14" i="12"/>
  <c r="AN23" i="12"/>
  <c r="AN22" i="12"/>
  <c r="AR50" i="9"/>
  <c r="AR11" i="12"/>
  <c r="AM32" i="12"/>
  <c r="AM31" i="12"/>
  <c r="AM30" i="12"/>
  <c r="AM29" i="12"/>
  <c r="AM33" i="12" s="1"/>
  <c r="AM28" i="12"/>
  <c r="AM27" i="12"/>
  <c r="AM26" i="12"/>
  <c r="AL25" i="12"/>
  <c r="AL33" i="12"/>
  <c r="AM22" i="12"/>
  <c r="AL18" i="12"/>
  <c r="AL22" i="12" s="1"/>
  <c r="AF29" i="14"/>
  <c r="AF55" i="14" s="1"/>
  <c r="AE26" i="13"/>
  <c r="AE16" i="13"/>
  <c r="AD60" i="13"/>
  <c r="AD51" i="13"/>
  <c r="AD24" i="13"/>
  <c r="AD26" i="13" s="1"/>
  <c r="AD16" i="13"/>
  <c r="AL12" i="9"/>
  <c r="AK19" i="9"/>
  <c r="AK12" i="9"/>
  <c r="AM61" i="15"/>
  <c r="AK60" i="15"/>
  <c r="AK36" i="15"/>
  <c r="AK8" i="15"/>
  <c r="AL23" i="12" l="1"/>
  <c r="AQ59" i="9"/>
  <c r="AQ60" i="9" s="1"/>
  <c r="AQ15" i="12"/>
  <c r="AQ18" i="12" s="1"/>
  <c r="AP59" i="9"/>
  <c r="AP60" i="9" s="1"/>
  <c r="AP15" i="12"/>
  <c r="AP18" i="12" s="1"/>
  <c r="AO59" i="9"/>
  <c r="AO60" i="9" s="1"/>
  <c r="AO15" i="12"/>
  <c r="AO18" i="12" s="1"/>
  <c r="AD28" i="13"/>
  <c r="AR59" i="9"/>
  <c r="AR60" i="9" s="1"/>
  <c r="AR15" i="12"/>
  <c r="AR18" i="12" s="1"/>
  <c r="AK55" i="9"/>
  <c r="AK56" i="9" s="1"/>
  <c r="AK57" i="9"/>
  <c r="AK58" i="9" s="1"/>
  <c r="AK53" i="9"/>
  <c r="AK54" i="9" s="1"/>
  <c r="AE51" i="13"/>
  <c r="AE62" i="13" s="1"/>
  <c r="AD62" i="13"/>
  <c r="AK26" i="9"/>
  <c r="AK51" i="9"/>
  <c r="AK52" i="9" s="1"/>
  <c r="AR22" i="12" l="1"/>
  <c r="AR23" i="12"/>
  <c r="AQ22" i="12"/>
  <c r="AQ23" i="12"/>
  <c r="AP22" i="12"/>
  <c r="AP23" i="12"/>
  <c r="AO23" i="12"/>
  <c r="AO22" i="12"/>
  <c r="AK49" i="9"/>
  <c r="AK50" i="9" s="1"/>
  <c r="AK30" i="9"/>
  <c r="AK36" i="9" s="1"/>
  <c r="AK44" i="9" s="1"/>
  <c r="AK59" i="9" s="1"/>
  <c r="AK60" i="9" s="1"/>
  <c r="AM13" i="9" l="1"/>
  <c r="AM7" i="9"/>
  <c r="AM25" i="12"/>
  <c r="AM23" i="12"/>
  <c r="AK33" i="12"/>
  <c r="AK25" i="12"/>
  <c r="AK18" i="12"/>
  <c r="AG29" i="14"/>
  <c r="AG55" i="14" s="1"/>
  <c r="AM41" i="9"/>
  <c r="AM40" i="9"/>
  <c r="AM39" i="9"/>
  <c r="AM38" i="9"/>
  <c r="AM32" i="9"/>
  <c r="AM31" i="9"/>
  <c r="AM24" i="9"/>
  <c r="AM23" i="9"/>
  <c r="AM22" i="9"/>
  <c r="AM20" i="9"/>
  <c r="AM18" i="9"/>
  <c r="AM17" i="9"/>
  <c r="AM16" i="9"/>
  <c r="AM15" i="9"/>
  <c r="AM14" i="9"/>
  <c r="AM8" i="9"/>
  <c r="AM9" i="9"/>
  <c r="AM10" i="9"/>
  <c r="AM11" i="9"/>
  <c r="AL19" i="9"/>
  <c r="AL51" i="9"/>
  <c r="AL52" i="9" s="1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37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9" i="15"/>
  <c r="AL60" i="15"/>
  <c r="AL36" i="15"/>
  <c r="AL8" i="15"/>
  <c r="AL26" i="9" l="1"/>
  <c r="AK23" i="12"/>
  <c r="AK22" i="12"/>
  <c r="AE28" i="13"/>
  <c r="AL55" i="9"/>
  <c r="AL56" i="9" s="1"/>
  <c r="AL53" i="9"/>
  <c r="AL54" i="9" s="1"/>
  <c r="AL57" i="9"/>
  <c r="AL58" i="9" s="1"/>
  <c r="AL49" i="9" l="1"/>
  <c r="AL50" i="9" s="1"/>
  <c r="AL30" i="9"/>
  <c r="AL36" i="9" s="1"/>
  <c r="AL44" i="9" s="1"/>
  <c r="AL59" i="9" s="1"/>
  <c r="AL60" i="9" s="1"/>
  <c r="AJ33" i="12"/>
  <c r="AJ25" i="12"/>
  <c r="AJ18" i="12"/>
  <c r="AJ22" i="12" s="1"/>
  <c r="AE29" i="14"/>
  <c r="AE55" i="14" s="1"/>
  <c r="AD29" i="14"/>
  <c r="AC58" i="13"/>
  <c r="AC60" i="13" s="1"/>
  <c r="AC26" i="13"/>
  <c r="AC16" i="13"/>
  <c r="AJ19" i="9"/>
  <c r="AJ12" i="9"/>
  <c r="AJ60" i="15"/>
  <c r="AJ36" i="15"/>
  <c r="AJ8" i="15"/>
  <c r="AC28" i="13" l="1"/>
  <c r="AC51" i="13"/>
  <c r="AJ23" i="12"/>
  <c r="AC62" i="13"/>
  <c r="AJ55" i="9"/>
  <c r="AJ56" i="9" s="1"/>
  <c r="AJ57" i="9"/>
  <c r="AJ58" i="9" s="1"/>
  <c r="AJ53" i="9"/>
  <c r="AJ54" i="9" s="1"/>
  <c r="AJ26" i="9"/>
  <c r="AJ30" i="9" s="1"/>
  <c r="AJ51" i="9"/>
  <c r="AJ52" i="9" s="1"/>
  <c r="AH32" i="12"/>
  <c r="AC32" i="12"/>
  <c r="X32" i="12"/>
  <c r="S32" i="12"/>
  <c r="N32" i="12"/>
  <c r="I32" i="12"/>
  <c r="D32" i="12"/>
  <c r="AH31" i="12"/>
  <c r="X31" i="12"/>
  <c r="S31" i="12"/>
  <c r="N31" i="12"/>
  <c r="I31" i="12"/>
  <c r="D31" i="12"/>
  <c r="AI25" i="12"/>
  <c r="AI18" i="12"/>
  <c r="AD55" i="14"/>
  <c r="AB58" i="13"/>
  <c r="AB60" i="13" s="1"/>
  <c r="AB26" i="13"/>
  <c r="AB16" i="13"/>
  <c r="AB28" i="13" s="1"/>
  <c r="AG29" i="12" s="1"/>
  <c r="AG33" i="12" s="1"/>
  <c r="AI19" i="9"/>
  <c r="AI12" i="9"/>
  <c r="AI60" i="15"/>
  <c r="AM36" i="15"/>
  <c r="AI36" i="15"/>
  <c r="AM8" i="15"/>
  <c r="AI8" i="15"/>
  <c r="AB51" i="13" l="1"/>
  <c r="AB62" i="13" s="1"/>
  <c r="AI33" i="12"/>
  <c r="AJ36" i="9"/>
  <c r="AJ44" i="9" s="1"/>
  <c r="AJ59" i="9" s="1"/>
  <c r="AJ60" i="9" s="1"/>
  <c r="AJ49" i="9"/>
  <c r="AJ50" i="9" s="1"/>
  <c r="AI23" i="12"/>
  <c r="AI22" i="12"/>
  <c r="AM19" i="9"/>
  <c r="AM12" i="9"/>
  <c r="AM53" i="9" s="1"/>
  <c r="AM54" i="9" s="1"/>
  <c r="AI26" i="9"/>
  <c r="AI30" i="9" s="1"/>
  <c r="AI51" i="9"/>
  <c r="AI52" i="9" s="1"/>
  <c r="AI53" i="9"/>
  <c r="AI54" i="9" s="1"/>
  <c r="AI55" i="9"/>
  <c r="AI56" i="9" s="1"/>
  <c r="AI57" i="9"/>
  <c r="AI58" i="9" s="1"/>
  <c r="AM60" i="15"/>
  <c r="AH30" i="12"/>
  <c r="AC29" i="14"/>
  <c r="AC55" i="14" s="1"/>
  <c r="AA58" i="13"/>
  <c r="AA60" i="13" s="1"/>
  <c r="AA26" i="13"/>
  <c r="AA16" i="13"/>
  <c r="AA28" i="13" l="1"/>
  <c r="AF29" i="12" s="1"/>
  <c r="AI36" i="9"/>
  <c r="AI44" i="9" s="1"/>
  <c r="AI59" i="9" s="1"/>
  <c r="AI60" i="9" s="1"/>
  <c r="AM51" i="9"/>
  <c r="AM52" i="9" s="1"/>
  <c r="AM26" i="9"/>
  <c r="AM57" i="9"/>
  <c r="AM58" i="9" s="1"/>
  <c r="AM55" i="9"/>
  <c r="AM56" i="9" s="1"/>
  <c r="AI49" i="9"/>
  <c r="AI50" i="9" s="1"/>
  <c r="AA51" i="13"/>
  <c r="AA62" i="13" s="1"/>
  <c r="AM49" i="9" l="1"/>
  <c r="AM30" i="9"/>
  <c r="AM36" i="9" s="1"/>
  <c r="AM44" i="9" s="1"/>
  <c r="AM59" i="9" s="1"/>
  <c r="AM60" i="9" s="1"/>
  <c r="AM50" i="9"/>
  <c r="AF21" i="12"/>
  <c r="AH21" i="12" s="1"/>
  <c r="Z21" i="12"/>
  <c r="Y21" i="12"/>
  <c r="W21" i="12"/>
  <c r="V21" i="12"/>
  <c r="U21" i="12"/>
  <c r="T21" i="12"/>
  <c r="R21" i="12"/>
  <c r="Q21" i="12"/>
  <c r="P21" i="12"/>
  <c r="O21" i="12"/>
  <c r="M21" i="12"/>
  <c r="L21" i="12"/>
  <c r="K21" i="12"/>
  <c r="J21" i="12"/>
  <c r="H21" i="12"/>
  <c r="G21" i="12"/>
  <c r="F21" i="12"/>
  <c r="E21" i="12"/>
  <c r="C21" i="12"/>
  <c r="D20" i="12"/>
  <c r="D19" i="12"/>
  <c r="AD18" i="12"/>
  <c r="AD23" i="12" s="1"/>
  <c r="AH16" i="12"/>
  <c r="AC16" i="12"/>
  <c r="X16" i="12"/>
  <c r="S16" i="12"/>
  <c r="N16" i="12"/>
  <c r="N21" i="12" s="1"/>
  <c r="I16" i="12"/>
  <c r="I21" i="12" s="1"/>
  <c r="D16" i="12"/>
  <c r="D21" i="12" s="1"/>
  <c r="AG18" i="12"/>
  <c r="AF18" i="12"/>
  <c r="AE18" i="12"/>
  <c r="AC18" i="12"/>
  <c r="AB18" i="12"/>
  <c r="AB23" i="12" s="1"/>
  <c r="AA18" i="12"/>
  <c r="Z18" i="12"/>
  <c r="Y18" i="12"/>
  <c r="X18" i="12"/>
  <c r="X23" i="12" s="1"/>
  <c r="W18" i="12"/>
  <c r="V18" i="12"/>
  <c r="U18" i="12"/>
  <c r="T18" i="12"/>
  <c r="R18" i="12"/>
  <c r="R22" i="12" s="1"/>
  <c r="Q18" i="12"/>
  <c r="P18" i="12"/>
  <c r="O18" i="12"/>
  <c r="M18" i="12"/>
  <c r="L18" i="12"/>
  <c r="K18" i="12"/>
  <c r="J18" i="12"/>
  <c r="H18" i="12"/>
  <c r="H22" i="12" s="1"/>
  <c r="G18" i="12"/>
  <c r="F18" i="12"/>
  <c r="F22" i="12" s="1"/>
  <c r="E18" i="12"/>
  <c r="C18" i="12"/>
  <c r="AF22" i="12" l="1"/>
  <c r="AH17" i="12"/>
  <c r="Y22" i="12"/>
  <c r="S21" i="12"/>
  <c r="P22" i="12"/>
  <c r="V22" i="12"/>
  <c r="L22" i="12"/>
  <c r="T22" i="12"/>
  <c r="AH18" i="12"/>
  <c r="AH23" i="12" s="1"/>
  <c r="J23" i="12"/>
  <c r="P23" i="12"/>
  <c r="I19" i="12"/>
  <c r="N19" i="12"/>
  <c r="S19" i="12"/>
  <c r="L23" i="12"/>
  <c r="T23" i="12"/>
  <c r="I20" i="12"/>
  <c r="N20" i="12"/>
  <c r="S20" i="12"/>
  <c r="H23" i="12"/>
  <c r="M23" i="12"/>
  <c r="M22" i="12"/>
  <c r="Q23" i="12"/>
  <c r="Q22" i="12"/>
  <c r="U23" i="12"/>
  <c r="U22" i="12"/>
  <c r="AC23" i="12"/>
  <c r="AC22" i="12"/>
  <c r="AE23" i="12"/>
  <c r="AE22" i="12"/>
  <c r="C23" i="12"/>
  <c r="C22" i="12"/>
  <c r="D22" i="12" s="1"/>
  <c r="D18" i="12"/>
  <c r="D23" i="12" s="1"/>
  <c r="G23" i="12"/>
  <c r="G22" i="12"/>
  <c r="K23" i="12"/>
  <c r="K22" i="12"/>
  <c r="S18" i="12"/>
  <c r="O23" i="12"/>
  <c r="O22" i="12"/>
  <c r="W22" i="12"/>
  <c r="W23" i="12"/>
  <c r="AA23" i="12"/>
  <c r="AA22" i="12"/>
  <c r="V23" i="12"/>
  <c r="AF23" i="12"/>
  <c r="E23" i="12"/>
  <c r="E22" i="12"/>
  <c r="I18" i="12"/>
  <c r="I22" i="12" s="1"/>
  <c r="Y23" i="12"/>
  <c r="J22" i="12"/>
  <c r="N18" i="12"/>
  <c r="N22" i="12" s="1"/>
  <c r="Z23" i="12"/>
  <c r="Z22" i="12"/>
  <c r="F23" i="12"/>
  <c r="AG23" i="12"/>
  <c r="AG22" i="12"/>
  <c r="R23" i="12"/>
  <c r="X22" i="12"/>
  <c r="AB22" i="12"/>
  <c r="AD22" i="12"/>
  <c r="AB29" i="14"/>
  <c r="AB55" i="14" s="1"/>
  <c r="Z58" i="13"/>
  <c r="Z60" i="13" s="1"/>
  <c r="Z26" i="13"/>
  <c r="Z16" i="13"/>
  <c r="AH79" i="15"/>
  <c r="AH55" i="15"/>
  <c r="AF36" i="15"/>
  <c r="AH27" i="15"/>
  <c r="S23" i="12" l="1"/>
  <c r="S22" i="12"/>
  <c r="Z51" i="13"/>
  <c r="AH22" i="12"/>
  <c r="N23" i="12"/>
  <c r="Z28" i="13"/>
  <c r="AE29" i="12" s="1"/>
  <c r="AE33" i="12" s="1"/>
  <c r="I23" i="12"/>
  <c r="Z62" i="13"/>
  <c r="AH28" i="12"/>
  <c r="AH27" i="12"/>
  <c r="AH26" i="12"/>
  <c r="AH25" i="12"/>
  <c r="AG25" i="12"/>
  <c r="AF25" i="12"/>
  <c r="AH29" i="12" l="1"/>
  <c r="AH33" i="12" s="1"/>
  <c r="AE25" i="12"/>
  <c r="AA29" i="14"/>
  <c r="AA55" i="14" s="1"/>
  <c r="Y58" i="13"/>
  <c r="Y60" i="13" s="1"/>
  <c r="Y26" i="13"/>
  <c r="Y16" i="13"/>
  <c r="AH43" i="9"/>
  <c r="AH41" i="9"/>
  <c r="AH40" i="9"/>
  <c r="AH39" i="9"/>
  <c r="AH38" i="9"/>
  <c r="AH37" i="9"/>
  <c r="AH32" i="9"/>
  <c r="AH31" i="9"/>
  <c r="AH29" i="9"/>
  <c r="AG29" i="9"/>
  <c r="AF29" i="9"/>
  <c r="AE29" i="9"/>
  <c r="AH24" i="9"/>
  <c r="AH23" i="9"/>
  <c r="AH22" i="9"/>
  <c r="AH21" i="9"/>
  <c r="AH20" i="9"/>
  <c r="AG19" i="9"/>
  <c r="AF19" i="9"/>
  <c r="AE19" i="9"/>
  <c r="AH18" i="9"/>
  <c r="AH17" i="9"/>
  <c r="AH16" i="9"/>
  <c r="AH15" i="9"/>
  <c r="AH14" i="9"/>
  <c r="AH13" i="9"/>
  <c r="AG12" i="9"/>
  <c r="AF12" i="9"/>
  <c r="AE12" i="9"/>
  <c r="AE53" i="9" s="1"/>
  <c r="AE54" i="9" s="1"/>
  <c r="AH11" i="9"/>
  <c r="AH10" i="9"/>
  <c r="AH9" i="9"/>
  <c r="AH8" i="9"/>
  <c r="AH7" i="9"/>
  <c r="AA60" i="15"/>
  <c r="AB60" i="15"/>
  <c r="AD60" i="15"/>
  <c r="AE60" i="15"/>
  <c r="AF60" i="15"/>
  <c r="AG60" i="15"/>
  <c r="Z60" i="15"/>
  <c r="Z36" i="15"/>
  <c r="AA36" i="15"/>
  <c r="AB36" i="15"/>
  <c r="AE36" i="15"/>
  <c r="AG36" i="15"/>
  <c r="Y36" i="15"/>
  <c r="AH78" i="15"/>
  <c r="AH77" i="15"/>
  <c r="AH76" i="15"/>
  <c r="AH75" i="15"/>
  <c r="AH74" i="15"/>
  <c r="AH73" i="15"/>
  <c r="AH72" i="15"/>
  <c r="AH71" i="15"/>
  <c r="AH70" i="15"/>
  <c r="AH69" i="15"/>
  <c r="AH68" i="15"/>
  <c r="AH67" i="15"/>
  <c r="AH66" i="15"/>
  <c r="AH65" i="15"/>
  <c r="AH64" i="15"/>
  <c r="AH63" i="15"/>
  <c r="AH62" i="15"/>
  <c r="AH61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G8" i="15"/>
  <c r="AF8" i="15"/>
  <c r="AE8" i="15"/>
  <c r="Y28" i="13" l="1"/>
  <c r="AD29" i="12" s="1"/>
  <c r="AF57" i="9"/>
  <c r="AF58" i="9" s="1"/>
  <c r="AG57" i="9"/>
  <c r="AG58" i="9" s="1"/>
  <c r="AG26" i="9"/>
  <c r="AG49" i="9" s="1"/>
  <c r="AG50" i="9" s="1"/>
  <c r="AE57" i="9"/>
  <c r="AE58" i="9" s="1"/>
  <c r="AE51" i="9"/>
  <c r="AE52" i="9" s="1"/>
  <c r="AH60" i="15"/>
  <c r="AE55" i="9"/>
  <c r="AE56" i="9" s="1"/>
  <c r="AE26" i="9"/>
  <c r="AE49" i="9" s="1"/>
  <c r="AE50" i="9" s="1"/>
  <c r="AH12" i="9"/>
  <c r="AH51" i="9" s="1"/>
  <c r="AH52" i="9" s="1"/>
  <c r="AH19" i="9"/>
  <c r="Y51" i="13"/>
  <c r="Y62" i="13" s="1"/>
  <c r="AH8" i="15"/>
  <c r="AF26" i="9"/>
  <c r="AF51" i="9"/>
  <c r="AF52" i="9" s="1"/>
  <c r="AF53" i="9"/>
  <c r="AF54" i="9" s="1"/>
  <c r="AF55" i="9"/>
  <c r="AF56" i="9" s="1"/>
  <c r="AG51" i="9"/>
  <c r="AG52" i="9" s="1"/>
  <c r="AG53" i="9"/>
  <c r="AG54" i="9" s="1"/>
  <c r="AG55" i="9"/>
  <c r="AG56" i="9" s="1"/>
  <c r="AE30" i="9" l="1"/>
  <c r="AE36" i="9" s="1"/>
  <c r="AE44" i="9" s="1"/>
  <c r="AE59" i="9" s="1"/>
  <c r="AE60" i="9" s="1"/>
  <c r="AH55" i="9"/>
  <c r="AH56" i="9" s="1"/>
  <c r="AH57" i="9"/>
  <c r="AH58" i="9" s="1"/>
  <c r="AH53" i="9"/>
  <c r="AH54" i="9" s="1"/>
  <c r="AG30" i="9"/>
  <c r="AG36" i="9" s="1"/>
  <c r="AG44" i="9" s="1"/>
  <c r="AG59" i="9" s="1"/>
  <c r="AG60" i="9" s="1"/>
  <c r="AH26" i="9"/>
  <c r="AH30" i="9" s="1"/>
  <c r="AH36" i="9" s="1"/>
  <c r="AH44" i="9" s="1"/>
  <c r="AH59" i="9" s="1"/>
  <c r="AH60" i="9" s="1"/>
  <c r="AF49" i="9"/>
  <c r="AF50" i="9" s="1"/>
  <c r="AF30" i="9"/>
  <c r="AF36" i="9" s="1"/>
  <c r="AF44" i="9" s="1"/>
  <c r="AF59" i="9" s="1"/>
  <c r="AF60" i="9" s="1"/>
  <c r="AH49" i="9" l="1"/>
  <c r="AH50" i="9" s="1"/>
  <c r="AD25" i="12"/>
  <c r="Z55" i="14"/>
  <c r="X58" i="13"/>
  <c r="AD53" i="9"/>
  <c r="AD54" i="9" s="1"/>
  <c r="AD51" i="9"/>
  <c r="AD52" i="9" s="1"/>
  <c r="AD49" i="9"/>
  <c r="AD50" i="9" s="1"/>
  <c r="AD30" i="9"/>
  <c r="AD36" i="9" s="1"/>
  <c r="AD44" i="9" s="1"/>
  <c r="AD59" i="9" s="1"/>
  <c r="AD60" i="9" s="1"/>
  <c r="AD19" i="9"/>
  <c r="AD57" i="9" s="1"/>
  <c r="AD58" i="9" s="1"/>
  <c r="AH54" i="15"/>
  <c r="AD53" i="15"/>
  <c r="AH53" i="15" s="1"/>
  <c r="AH52" i="15"/>
  <c r="AD51" i="15"/>
  <c r="AH51" i="15" s="1"/>
  <c r="AH50" i="15"/>
  <c r="AD49" i="15"/>
  <c r="AH49" i="15" s="1"/>
  <c r="AH48" i="15"/>
  <c r="AH47" i="15"/>
  <c r="AD46" i="15"/>
  <c r="AH46" i="15" s="1"/>
  <c r="AD45" i="15"/>
  <c r="AH45" i="15" s="1"/>
  <c r="AH44" i="15"/>
  <c r="AH43" i="15"/>
  <c r="AH42" i="15"/>
  <c r="AH41" i="15"/>
  <c r="AH40" i="15"/>
  <c r="AH39" i="15"/>
  <c r="AH38" i="15"/>
  <c r="AD8" i="15"/>
  <c r="AD55" i="9" l="1"/>
  <c r="AD56" i="9" s="1"/>
  <c r="AH37" i="15"/>
  <c r="AH36" i="15" s="1"/>
  <c r="AD36" i="15"/>
  <c r="AC30" i="12"/>
  <c r="AC28" i="12"/>
  <c r="AC27" i="12"/>
  <c r="AC26" i="12"/>
  <c r="Y32" i="14"/>
  <c r="Y29" i="14"/>
  <c r="Y55" i="14" s="1"/>
  <c r="U58" i="13" l="1"/>
  <c r="V58" i="13"/>
  <c r="W58" i="13"/>
  <c r="W60" i="13" s="1"/>
  <c r="W26" i="13"/>
  <c r="W16" i="13"/>
  <c r="AC43" i="9"/>
  <c r="AC41" i="9"/>
  <c r="AC40" i="9"/>
  <c r="AC39" i="9"/>
  <c r="AC38" i="9"/>
  <c r="AC31" i="9"/>
  <c r="AC24" i="9"/>
  <c r="AC23" i="9"/>
  <c r="AC22" i="9"/>
  <c r="AC21" i="9"/>
  <c r="AC20" i="9"/>
  <c r="AC18" i="9"/>
  <c r="AC17" i="9"/>
  <c r="AC16" i="9"/>
  <c r="AC15" i="9"/>
  <c r="AC14" i="9"/>
  <c r="AC13" i="9"/>
  <c r="AC11" i="9"/>
  <c r="AC10" i="9"/>
  <c r="AC9" i="9"/>
  <c r="AC8" i="9"/>
  <c r="AC7" i="9"/>
  <c r="AB36" i="9"/>
  <c r="AB19" i="9"/>
  <c r="AB12" i="9"/>
  <c r="AC78" i="15"/>
  <c r="AC77" i="15"/>
  <c r="AC76" i="15"/>
  <c r="AC75" i="15"/>
  <c r="AC74" i="15"/>
  <c r="AC73" i="15"/>
  <c r="AC72" i="15"/>
  <c r="AC71" i="15"/>
  <c r="AC70" i="15"/>
  <c r="AC69" i="15"/>
  <c r="AC68" i="15"/>
  <c r="AC67" i="15"/>
  <c r="AC66" i="15"/>
  <c r="AC65" i="15"/>
  <c r="AC64" i="15"/>
  <c r="AC63" i="15"/>
  <c r="AC62" i="15"/>
  <c r="AC61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9" i="15"/>
  <c r="AB8" i="15"/>
  <c r="W28" i="13" l="1"/>
  <c r="AB29" i="12" s="1"/>
  <c r="AC36" i="15"/>
  <c r="AC60" i="15"/>
  <c r="AB44" i="9"/>
  <c r="AB59" i="9" s="1"/>
  <c r="AB60" i="9" s="1"/>
  <c r="AB57" i="9"/>
  <c r="AB58" i="9" s="1"/>
  <c r="W51" i="13"/>
  <c r="W62" i="13" s="1"/>
  <c r="AB55" i="9"/>
  <c r="AB53" i="9"/>
  <c r="AB54" i="9" s="1"/>
  <c r="AB26" i="9"/>
  <c r="AB49" i="9" s="1"/>
  <c r="AB51" i="9"/>
  <c r="X30" i="12"/>
  <c r="AA28" i="12"/>
  <c r="AA27" i="12"/>
  <c r="AA26" i="12"/>
  <c r="Z28" i="12"/>
  <c r="Z27" i="12"/>
  <c r="Z26" i="12"/>
  <c r="AB33" i="12" l="1"/>
  <c r="AC33" i="12" s="1"/>
  <c r="AC29" i="12"/>
  <c r="AB52" i="9"/>
  <c r="AB50" i="9"/>
  <c r="AB56" i="9"/>
  <c r="X32" i="14"/>
  <c r="X29" i="14"/>
  <c r="X55" i="14" s="1"/>
  <c r="V60" i="13"/>
  <c r="V26" i="13"/>
  <c r="V16" i="13"/>
  <c r="AC37" i="9"/>
  <c r="AA36" i="9"/>
  <c r="Z36" i="9"/>
  <c r="AA19" i="9"/>
  <c r="Z19" i="9"/>
  <c r="AA12" i="9"/>
  <c r="Z12" i="9"/>
  <c r="AC12" i="9"/>
  <c r="AA8" i="15"/>
  <c r="AA26" i="9" l="1"/>
  <c r="AA49" i="9" s="1"/>
  <c r="Z57" i="9"/>
  <c r="Z58" i="9" s="1"/>
  <c r="Z44" i="9"/>
  <c r="Z59" i="9" s="1"/>
  <c r="Z60" i="9" s="1"/>
  <c r="AA44" i="9"/>
  <c r="AA59" i="9" s="1"/>
  <c r="AA60" i="9" s="1"/>
  <c r="V28" i="13"/>
  <c r="AA29" i="12" s="1"/>
  <c r="AA33" i="12" s="1"/>
  <c r="Z55" i="9"/>
  <c r="Z53" i="9"/>
  <c r="Z54" i="9" s="1"/>
  <c r="AC8" i="15"/>
  <c r="Z26" i="9"/>
  <c r="Z49" i="9" s="1"/>
  <c r="AC19" i="9"/>
  <c r="AC57" i="9" s="1"/>
  <c r="AC58" i="9" s="1"/>
  <c r="Z51" i="9"/>
  <c r="V51" i="13"/>
  <c r="AC53" i="9"/>
  <c r="AC51" i="9"/>
  <c r="AA51" i="9"/>
  <c r="AA53" i="9"/>
  <c r="AA54" i="9" s="1"/>
  <c r="AA55" i="9"/>
  <c r="AA57" i="9"/>
  <c r="AA58" i="9" s="1"/>
  <c r="AA56" i="9" l="1"/>
  <c r="Z56" i="9"/>
  <c r="Z50" i="9"/>
  <c r="AA50" i="9"/>
  <c r="V62" i="13"/>
  <c r="AA52" i="9"/>
  <c r="AC54" i="9"/>
  <c r="AC52" i="9"/>
  <c r="AC55" i="9"/>
  <c r="AC26" i="9"/>
  <c r="AC49" i="9" s="1"/>
  <c r="Z52" i="9"/>
  <c r="AC50" i="9" l="1"/>
  <c r="AC30" i="9"/>
  <c r="AC56" i="9"/>
  <c r="W32" i="14"/>
  <c r="W29" i="14"/>
  <c r="W55" i="14" s="1"/>
  <c r="U60" i="13"/>
  <c r="U26" i="13"/>
  <c r="U16" i="13"/>
  <c r="Z8" i="15"/>
  <c r="U28" i="13" l="1"/>
  <c r="Z29" i="12" s="1"/>
  <c r="Z33" i="12" s="1"/>
  <c r="U51" i="13"/>
  <c r="U62" i="13" l="1"/>
  <c r="Y28" i="12"/>
  <c r="Y27" i="12"/>
  <c r="Y26" i="12"/>
  <c r="V32" i="14"/>
  <c r="V29" i="14"/>
  <c r="V55" i="14" s="1"/>
  <c r="T58" i="13"/>
  <c r="T60" i="13" s="1"/>
  <c r="T26" i="13"/>
  <c r="T16" i="13"/>
  <c r="Y60" i="15"/>
  <c r="Y8" i="15"/>
  <c r="Y32" i="9"/>
  <c r="AC32" i="9" s="1"/>
  <c r="AC36" i="9" s="1"/>
  <c r="Y19" i="9"/>
  <c r="Y12" i="9"/>
  <c r="T28" i="13" l="1"/>
  <c r="Y29" i="12" s="1"/>
  <c r="Y33" i="12" s="1"/>
  <c r="AC44" i="9"/>
  <c r="T51" i="13"/>
  <c r="Y55" i="9"/>
  <c r="Y53" i="9"/>
  <c r="Y57" i="9"/>
  <c r="Y58" i="9" s="1"/>
  <c r="Y26" i="9"/>
  <c r="Y51" i="9"/>
  <c r="B47" i="14"/>
  <c r="B33" i="14"/>
  <c r="C32" i="14"/>
  <c r="T62" i="13" l="1"/>
  <c r="AC59" i="9"/>
  <c r="AC60" i="9" s="1"/>
  <c r="Y52" i="9"/>
  <c r="Y56" i="9"/>
  <c r="Y54" i="9"/>
  <c r="Y49" i="9"/>
  <c r="Y30" i="9"/>
  <c r="Y36" i="9" s="1"/>
  <c r="Y50" i="9" l="1"/>
  <c r="Y44" i="9"/>
  <c r="Y59" i="9" l="1"/>
  <c r="Y60" i="9" s="1"/>
  <c r="X25" i="12" l="1"/>
  <c r="S30" i="12"/>
  <c r="S25" i="12"/>
  <c r="N30" i="12"/>
  <c r="N25" i="12"/>
  <c r="I30" i="12"/>
  <c r="I25" i="12"/>
  <c r="D30" i="12"/>
  <c r="D25" i="12"/>
  <c r="X29" i="9" l="1"/>
  <c r="S43" i="9"/>
  <c r="S41" i="9"/>
  <c r="S40" i="9"/>
  <c r="S39" i="9"/>
  <c r="S38" i="9"/>
  <c r="S37" i="9"/>
  <c r="S31" i="9"/>
  <c r="S29" i="9"/>
  <c r="S24" i="9"/>
  <c r="S23" i="9"/>
  <c r="S22" i="9"/>
  <c r="S21" i="9"/>
  <c r="S18" i="9"/>
  <c r="S17" i="9"/>
  <c r="S16" i="9"/>
  <c r="S15" i="9"/>
  <c r="S14" i="9"/>
  <c r="S13" i="9"/>
  <c r="S11" i="9"/>
  <c r="S10" i="9"/>
  <c r="S9" i="9"/>
  <c r="S8" i="9"/>
  <c r="S7" i="9"/>
  <c r="I31" i="9"/>
  <c r="D31" i="9"/>
  <c r="N43" i="9"/>
  <c r="N41" i="9"/>
  <c r="N40" i="9"/>
  <c r="N39" i="9"/>
  <c r="N38" i="9"/>
  <c r="N37" i="9"/>
  <c r="N29" i="9"/>
  <c r="N24" i="9"/>
  <c r="N32" i="9" s="1"/>
  <c r="N23" i="9"/>
  <c r="N22" i="9"/>
  <c r="N21" i="9"/>
  <c r="N20" i="9"/>
  <c r="N18" i="9"/>
  <c r="N17" i="9"/>
  <c r="N16" i="9"/>
  <c r="N15" i="9"/>
  <c r="N14" i="9"/>
  <c r="N11" i="9"/>
  <c r="N10" i="9"/>
  <c r="N9" i="9"/>
  <c r="N8" i="9"/>
  <c r="N7" i="9"/>
  <c r="I43" i="9"/>
  <c r="I41" i="9"/>
  <c r="I40" i="9"/>
  <c r="I39" i="9"/>
  <c r="I38" i="9"/>
  <c r="I37" i="9"/>
  <c r="I24" i="9"/>
  <c r="I32" i="9" s="1"/>
  <c r="I23" i="9"/>
  <c r="I22" i="9"/>
  <c r="I21" i="9"/>
  <c r="I20" i="9"/>
  <c r="I18" i="9"/>
  <c r="I17" i="9"/>
  <c r="I16" i="9"/>
  <c r="I15" i="9"/>
  <c r="I14" i="9"/>
  <c r="I13" i="9"/>
  <c r="I11" i="9"/>
  <c r="I10" i="9"/>
  <c r="I9" i="9"/>
  <c r="I8" i="9"/>
  <c r="I7" i="9"/>
  <c r="I29" i="9"/>
  <c r="D43" i="9"/>
  <c r="D41" i="9"/>
  <c r="D40" i="9"/>
  <c r="D39" i="9"/>
  <c r="D38" i="9"/>
  <c r="D37" i="9"/>
  <c r="D24" i="9"/>
  <c r="D32" i="9" s="1"/>
  <c r="D23" i="9"/>
  <c r="D22" i="9"/>
  <c r="D21" i="9"/>
  <c r="D20" i="9"/>
  <c r="D18" i="9"/>
  <c r="D17" i="9"/>
  <c r="D16" i="9"/>
  <c r="D15" i="9"/>
  <c r="D14" i="9"/>
  <c r="D13" i="9"/>
  <c r="D11" i="9"/>
  <c r="D10" i="9"/>
  <c r="D9" i="9"/>
  <c r="D8" i="9"/>
  <c r="D7" i="9"/>
  <c r="D29" i="9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X40" i="15"/>
  <c r="X39" i="15"/>
  <c r="X38" i="15"/>
  <c r="X37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W32" i="9"/>
  <c r="V32" i="9"/>
  <c r="U32" i="9"/>
  <c r="R32" i="9"/>
  <c r="Q32" i="9"/>
  <c r="P32" i="9"/>
  <c r="O32" i="9"/>
  <c r="M32" i="9"/>
  <c r="L32" i="9"/>
  <c r="K32" i="9"/>
  <c r="J32" i="9"/>
  <c r="H32" i="9"/>
  <c r="G32" i="9"/>
  <c r="F32" i="9"/>
  <c r="E32" i="9"/>
  <c r="C32" i="9"/>
  <c r="L31" i="9"/>
  <c r="N31" i="9" s="1"/>
  <c r="S32" i="9" l="1"/>
  <c r="I19" i="9"/>
  <c r="I12" i="9"/>
  <c r="I51" i="9" s="1"/>
  <c r="S60" i="15"/>
  <c r="N12" i="9"/>
  <c r="D12" i="9"/>
  <c r="S12" i="9"/>
  <c r="I36" i="15"/>
  <c r="D60" i="15"/>
  <c r="X60" i="15"/>
  <c r="I60" i="15"/>
  <c r="N60" i="15"/>
  <c r="D19" i="9"/>
  <c r="S19" i="9"/>
  <c r="S8" i="15"/>
  <c r="X8" i="15"/>
  <c r="S36" i="15"/>
  <c r="D8" i="15"/>
  <c r="X36" i="15"/>
  <c r="I8" i="15"/>
  <c r="N8" i="15"/>
  <c r="D36" i="15"/>
  <c r="N36" i="15"/>
  <c r="W60" i="15"/>
  <c r="V60" i="15"/>
  <c r="U60" i="15"/>
  <c r="T60" i="15"/>
  <c r="R60" i="15"/>
  <c r="Q60" i="15"/>
  <c r="P60" i="15"/>
  <c r="O60" i="15"/>
  <c r="M60" i="15"/>
  <c r="L60" i="15"/>
  <c r="K60" i="15"/>
  <c r="J60" i="15"/>
  <c r="H60" i="15"/>
  <c r="G60" i="15"/>
  <c r="F60" i="15"/>
  <c r="E60" i="15"/>
  <c r="C60" i="15"/>
  <c r="B60" i="15"/>
  <c r="B36" i="15"/>
  <c r="W36" i="15"/>
  <c r="V36" i="15"/>
  <c r="U36" i="15"/>
  <c r="T36" i="15"/>
  <c r="R36" i="15"/>
  <c r="Q36" i="15"/>
  <c r="P36" i="15"/>
  <c r="O36" i="15"/>
  <c r="M36" i="15"/>
  <c r="L36" i="15"/>
  <c r="K36" i="15"/>
  <c r="J36" i="15"/>
  <c r="H36" i="15"/>
  <c r="G36" i="15"/>
  <c r="F36" i="15"/>
  <c r="E36" i="15"/>
  <c r="C36" i="15"/>
  <c r="S55" i="9" l="1"/>
  <c r="S56" i="9" s="1"/>
  <c r="D26" i="9"/>
  <c r="I53" i="9"/>
  <c r="I54" i="9" s="1"/>
  <c r="I57" i="9"/>
  <c r="I58" i="9" s="1"/>
  <c r="I55" i="9"/>
  <c r="I56" i="9" s="1"/>
  <c r="I26" i="9"/>
  <c r="I30" i="9" s="1"/>
  <c r="I36" i="9" s="1"/>
  <c r="D51" i="9"/>
  <c r="D52" i="9" s="1"/>
  <c r="D55" i="9"/>
  <c r="D56" i="9" s="1"/>
  <c r="X57" i="9"/>
  <c r="X58" i="9" s="1"/>
  <c r="D53" i="9"/>
  <c r="D54" i="9" s="1"/>
  <c r="X51" i="9"/>
  <c r="X52" i="9" s="1"/>
  <c r="X53" i="9"/>
  <c r="X54" i="9" s="1"/>
  <c r="D57" i="9"/>
  <c r="D58" i="9" s="1"/>
  <c r="X55" i="9"/>
  <c r="X56" i="9" s="1"/>
  <c r="X30" i="9"/>
  <c r="X36" i="9" s="1"/>
  <c r="S57" i="9"/>
  <c r="S58" i="9" s="1"/>
  <c r="S51" i="9"/>
  <c r="S52" i="9" s="1"/>
  <c r="I52" i="9"/>
  <c r="S53" i="9"/>
  <c r="S26" i="9"/>
  <c r="S49" i="9" s="1"/>
  <c r="D30" i="9"/>
  <c r="D36" i="9" s="1"/>
  <c r="D49" i="9"/>
  <c r="I49" i="9" l="1"/>
  <c r="I50" i="9" s="1"/>
  <c r="X49" i="9"/>
  <c r="X50" i="9" s="1"/>
  <c r="S30" i="9"/>
  <c r="S36" i="9" s="1"/>
  <c r="S44" i="9" s="1"/>
  <c r="S54" i="9"/>
  <c r="S50" i="9"/>
  <c r="D44" i="9"/>
  <c r="I44" i="9"/>
  <c r="D50" i="9"/>
  <c r="X44" i="9"/>
  <c r="X59" i="9" l="1"/>
  <c r="X60" i="9" s="1"/>
  <c r="D59" i="9"/>
  <c r="D60" i="9" s="1"/>
  <c r="S59" i="9"/>
  <c r="S60" i="9" s="1"/>
  <c r="I59" i="9"/>
  <c r="I60" i="9" s="1"/>
  <c r="W28" i="12"/>
  <c r="X28" i="12" s="1"/>
  <c r="V28" i="12"/>
  <c r="U28" i="12"/>
  <c r="T28" i="12"/>
  <c r="R28" i="12"/>
  <c r="S28" i="12" s="1"/>
  <c r="Q28" i="12"/>
  <c r="P28" i="12"/>
  <c r="O28" i="12"/>
  <c r="M28" i="12"/>
  <c r="N28" i="12" s="1"/>
  <c r="L28" i="12"/>
  <c r="K28" i="12"/>
  <c r="J28" i="12"/>
  <c r="H28" i="12"/>
  <c r="I28" i="12" s="1"/>
  <c r="G28" i="12"/>
  <c r="F28" i="12"/>
  <c r="E28" i="12"/>
  <c r="C28" i="12"/>
  <c r="D28" i="12" s="1"/>
  <c r="W27" i="12"/>
  <c r="X27" i="12" s="1"/>
  <c r="V27" i="12"/>
  <c r="U27" i="12"/>
  <c r="T27" i="12"/>
  <c r="R27" i="12"/>
  <c r="S27" i="12" s="1"/>
  <c r="Q27" i="12"/>
  <c r="P27" i="12"/>
  <c r="O27" i="12"/>
  <c r="M27" i="12"/>
  <c r="N27" i="12" s="1"/>
  <c r="L27" i="12"/>
  <c r="K27" i="12"/>
  <c r="J27" i="12"/>
  <c r="H27" i="12"/>
  <c r="I27" i="12" s="1"/>
  <c r="G27" i="12"/>
  <c r="F27" i="12"/>
  <c r="E27" i="12"/>
  <c r="C27" i="12"/>
  <c r="D27" i="12" s="1"/>
  <c r="W26" i="12"/>
  <c r="X26" i="12" s="1"/>
  <c r="V26" i="12"/>
  <c r="U26" i="12"/>
  <c r="T26" i="12"/>
  <c r="R26" i="12"/>
  <c r="S26" i="12" s="1"/>
  <c r="Q26" i="12"/>
  <c r="P26" i="12"/>
  <c r="O26" i="12"/>
  <c r="M26" i="12"/>
  <c r="N26" i="12" s="1"/>
  <c r="L26" i="12"/>
  <c r="K26" i="12"/>
  <c r="J26" i="12"/>
  <c r="H26" i="12"/>
  <c r="I26" i="12" s="1"/>
  <c r="G26" i="12"/>
  <c r="F26" i="12"/>
  <c r="E26" i="12"/>
  <c r="C26" i="12"/>
  <c r="D26" i="12" s="1"/>
  <c r="U32" i="14" l="1"/>
  <c r="Q32" i="14" l="1"/>
  <c r="P32" i="14"/>
  <c r="O32" i="14"/>
  <c r="U29" i="14" l="1"/>
  <c r="U55" i="14" s="1"/>
  <c r="T29" i="14"/>
  <c r="T55" i="14" s="1"/>
  <c r="S29" i="14"/>
  <c r="S55" i="14" s="1"/>
  <c r="R29" i="14"/>
  <c r="R55" i="14" s="1"/>
  <c r="Q29" i="14"/>
  <c r="Q55" i="14" s="1"/>
  <c r="P29" i="14"/>
  <c r="P55" i="14" s="1"/>
  <c r="O29" i="14"/>
  <c r="O55" i="14" s="1"/>
  <c r="N29" i="14"/>
  <c r="N55" i="14" s="1"/>
  <c r="M29" i="14"/>
  <c r="M55" i="14" s="1"/>
  <c r="L29" i="14"/>
  <c r="L55" i="14" s="1"/>
  <c r="K29" i="14"/>
  <c r="K55" i="14" s="1"/>
  <c r="J29" i="14"/>
  <c r="J55" i="14" s="1"/>
  <c r="I29" i="14"/>
  <c r="I55" i="14" s="1"/>
  <c r="H29" i="14"/>
  <c r="H55" i="14" s="1"/>
  <c r="G29" i="14"/>
  <c r="G55" i="14" s="1"/>
  <c r="F29" i="14"/>
  <c r="F55" i="14" s="1"/>
  <c r="E29" i="14"/>
  <c r="E55" i="14" s="1"/>
  <c r="W8" i="15" l="1"/>
  <c r="V8" i="15"/>
  <c r="U8" i="15"/>
  <c r="T8" i="15"/>
  <c r="R8" i="15"/>
  <c r="Q8" i="15"/>
  <c r="P8" i="15"/>
  <c r="M8" i="15"/>
  <c r="L8" i="15"/>
  <c r="K8" i="15"/>
  <c r="J8" i="15"/>
  <c r="H8" i="15"/>
  <c r="G8" i="15"/>
  <c r="F8" i="15"/>
  <c r="E8" i="15"/>
  <c r="C8" i="15"/>
  <c r="S58" i="13" l="1"/>
  <c r="S60" i="13" s="1"/>
  <c r="R58" i="13"/>
  <c r="R60" i="13" s="1"/>
  <c r="Q58" i="13"/>
  <c r="Q60" i="13" s="1"/>
  <c r="P58" i="13"/>
  <c r="P60" i="13" s="1"/>
  <c r="O58" i="13"/>
  <c r="O60" i="13" s="1"/>
  <c r="N58" i="13"/>
  <c r="N60" i="13" s="1"/>
  <c r="M58" i="13"/>
  <c r="M60" i="13" s="1"/>
  <c r="L58" i="13"/>
  <c r="L60" i="13" s="1"/>
  <c r="K58" i="13"/>
  <c r="K60" i="13" s="1"/>
  <c r="J58" i="13"/>
  <c r="J60" i="13" s="1"/>
  <c r="I58" i="13"/>
  <c r="I60" i="13" s="1"/>
  <c r="H58" i="13"/>
  <c r="H60" i="13" s="1"/>
  <c r="G58" i="13"/>
  <c r="G60" i="13" s="1"/>
  <c r="F58" i="13"/>
  <c r="F60" i="13" s="1"/>
  <c r="E58" i="13"/>
  <c r="E60" i="13" s="1"/>
  <c r="D58" i="13"/>
  <c r="D60" i="13" s="1"/>
  <c r="C58" i="13"/>
  <c r="C60" i="13" s="1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J13" i="9" l="1"/>
  <c r="N13" i="9" s="1"/>
  <c r="N51" i="9" l="1"/>
  <c r="N19" i="9"/>
  <c r="N53" i="9"/>
  <c r="R19" i="9"/>
  <c r="Q19" i="9"/>
  <c r="P19" i="9"/>
  <c r="O19" i="9"/>
  <c r="M19" i="9"/>
  <c r="L19" i="9"/>
  <c r="K19" i="9"/>
  <c r="J19" i="9"/>
  <c r="H19" i="9"/>
  <c r="G19" i="9"/>
  <c r="F19" i="9"/>
  <c r="E19" i="9"/>
  <c r="C19" i="9"/>
  <c r="R12" i="9"/>
  <c r="Q12" i="9"/>
  <c r="P12" i="9"/>
  <c r="O12" i="9"/>
  <c r="M12" i="9"/>
  <c r="L12" i="9"/>
  <c r="K12" i="9"/>
  <c r="J12" i="9"/>
  <c r="H12" i="9"/>
  <c r="G12" i="9"/>
  <c r="F12" i="9"/>
  <c r="E12" i="9"/>
  <c r="C12" i="9"/>
  <c r="N54" i="9" l="1"/>
  <c r="N26" i="9"/>
  <c r="N57" i="9"/>
  <c r="N58" i="9" s="1"/>
  <c r="N55" i="9"/>
  <c r="N52" i="9"/>
  <c r="F55" i="9"/>
  <c r="F57" i="9"/>
  <c r="F58" i="9" s="1"/>
  <c r="P55" i="9"/>
  <c r="P57" i="9"/>
  <c r="P58" i="9" s="1"/>
  <c r="G57" i="9"/>
  <c r="G58" i="9" s="1"/>
  <c r="G55" i="9"/>
  <c r="L57" i="9"/>
  <c r="L58" i="9" s="1"/>
  <c r="L55" i="9"/>
  <c r="Q57" i="9"/>
  <c r="Q58" i="9" s="1"/>
  <c r="Q55" i="9"/>
  <c r="V57" i="9"/>
  <c r="V58" i="9" s="1"/>
  <c r="V55" i="9"/>
  <c r="K55" i="9"/>
  <c r="K57" i="9"/>
  <c r="K58" i="9" s="1"/>
  <c r="H55" i="9"/>
  <c r="H57" i="9"/>
  <c r="H58" i="9" s="1"/>
  <c r="R55" i="9"/>
  <c r="R57" i="9"/>
  <c r="R58" i="9" s="1"/>
  <c r="W57" i="9"/>
  <c r="W58" i="9" s="1"/>
  <c r="W55" i="9"/>
  <c r="U55" i="9"/>
  <c r="U57" i="9"/>
  <c r="U58" i="9" s="1"/>
  <c r="C55" i="9"/>
  <c r="C57" i="9"/>
  <c r="C58" i="9" s="1"/>
  <c r="M55" i="9"/>
  <c r="M57" i="9"/>
  <c r="M58" i="9" s="1"/>
  <c r="E57" i="9"/>
  <c r="E58" i="9" s="1"/>
  <c r="E55" i="9"/>
  <c r="J57" i="9"/>
  <c r="J58" i="9" s="1"/>
  <c r="J55" i="9"/>
  <c r="O57" i="9"/>
  <c r="O58" i="9" s="1"/>
  <c r="O55" i="9"/>
  <c r="T58" i="9"/>
  <c r="K53" i="9"/>
  <c r="K51" i="9"/>
  <c r="G51" i="9"/>
  <c r="G53" i="9"/>
  <c r="L51" i="9"/>
  <c r="L53" i="9"/>
  <c r="Q51" i="9"/>
  <c r="Q53" i="9"/>
  <c r="V51" i="9"/>
  <c r="V53" i="9"/>
  <c r="U53" i="9"/>
  <c r="U51" i="9"/>
  <c r="C53" i="9"/>
  <c r="C51" i="9"/>
  <c r="M53" i="9"/>
  <c r="M51" i="9"/>
  <c r="R53" i="9"/>
  <c r="R51" i="9"/>
  <c r="W51" i="9"/>
  <c r="W53" i="9"/>
  <c r="F53" i="9"/>
  <c r="F51" i="9"/>
  <c r="P53" i="9"/>
  <c r="P51" i="9"/>
  <c r="H53" i="9"/>
  <c r="H51" i="9"/>
  <c r="E53" i="9"/>
  <c r="E51" i="9"/>
  <c r="J51" i="9"/>
  <c r="J53" i="9"/>
  <c r="O51" i="9"/>
  <c r="O53" i="9"/>
  <c r="T53" i="9"/>
  <c r="W30" i="9"/>
  <c r="W36" i="9" s="1"/>
  <c r="V30" i="9"/>
  <c r="V36" i="9" s="1"/>
  <c r="U30" i="9"/>
  <c r="U36" i="9" s="1"/>
  <c r="R26" i="9"/>
  <c r="R30" i="9" s="1"/>
  <c r="R36" i="9" s="1"/>
  <c r="Q26" i="9"/>
  <c r="P26" i="9"/>
  <c r="P30" i="9" s="1"/>
  <c r="P36" i="9" s="1"/>
  <c r="O26" i="9"/>
  <c r="O30" i="9" s="1"/>
  <c r="O36" i="9" s="1"/>
  <c r="M26" i="9"/>
  <c r="M30" i="9" s="1"/>
  <c r="M36" i="9" s="1"/>
  <c r="L26" i="9"/>
  <c r="L30" i="9" s="1"/>
  <c r="L36" i="9" s="1"/>
  <c r="K26" i="9"/>
  <c r="K30" i="9" s="1"/>
  <c r="K36" i="9" s="1"/>
  <c r="J26" i="9"/>
  <c r="J30" i="9" s="1"/>
  <c r="J36" i="9" s="1"/>
  <c r="H26" i="9"/>
  <c r="H30" i="9" s="1"/>
  <c r="H36" i="9" s="1"/>
  <c r="G26" i="9"/>
  <c r="G30" i="9" s="1"/>
  <c r="G36" i="9" s="1"/>
  <c r="F26" i="9"/>
  <c r="F30" i="9" s="1"/>
  <c r="F36" i="9" s="1"/>
  <c r="E26" i="9"/>
  <c r="E30" i="9" s="1"/>
  <c r="E36" i="9" s="1"/>
  <c r="C26" i="9"/>
  <c r="C30" i="9" s="1"/>
  <c r="C36" i="9" s="1"/>
  <c r="Q30" i="9" l="1"/>
  <c r="N49" i="9"/>
  <c r="N30" i="9"/>
  <c r="N36" i="9" s="1"/>
  <c r="N56" i="9"/>
  <c r="C44" i="9"/>
  <c r="E44" i="9"/>
  <c r="O44" i="9"/>
  <c r="K44" i="9"/>
  <c r="U44" i="9"/>
  <c r="G44" i="9"/>
  <c r="L44" i="9"/>
  <c r="V44" i="9"/>
  <c r="J44" i="9"/>
  <c r="F44" i="9"/>
  <c r="P44" i="9"/>
  <c r="H44" i="9"/>
  <c r="M44" i="9"/>
  <c r="R44" i="9"/>
  <c r="W44" i="9"/>
  <c r="T54" i="9"/>
  <c r="J54" i="9"/>
  <c r="H52" i="9"/>
  <c r="F52" i="9"/>
  <c r="R52" i="9"/>
  <c r="C52" i="9"/>
  <c r="V54" i="9"/>
  <c r="L54" i="9"/>
  <c r="K52" i="9"/>
  <c r="O56" i="9"/>
  <c r="E56" i="9"/>
  <c r="W56" i="9"/>
  <c r="V56" i="9"/>
  <c r="L56" i="9"/>
  <c r="T52" i="9"/>
  <c r="J52" i="9"/>
  <c r="H54" i="9"/>
  <c r="F54" i="9"/>
  <c r="R54" i="9"/>
  <c r="C54" i="9"/>
  <c r="V52" i="9"/>
  <c r="L52" i="9"/>
  <c r="K54" i="9"/>
  <c r="C56" i="9"/>
  <c r="H56" i="9"/>
  <c r="P56" i="9"/>
  <c r="O54" i="9"/>
  <c r="E52" i="9"/>
  <c r="P52" i="9"/>
  <c r="W54" i="9"/>
  <c r="M52" i="9"/>
  <c r="U52" i="9"/>
  <c r="Q54" i="9"/>
  <c r="G54" i="9"/>
  <c r="T56" i="9"/>
  <c r="J56" i="9"/>
  <c r="Q56" i="9"/>
  <c r="G56" i="9"/>
  <c r="O52" i="9"/>
  <c r="E54" i="9"/>
  <c r="P54" i="9"/>
  <c r="M54" i="9"/>
  <c r="U54" i="9"/>
  <c r="Q52" i="9"/>
  <c r="G52" i="9"/>
  <c r="M56" i="9"/>
  <c r="U56" i="9"/>
  <c r="R56" i="9"/>
  <c r="K56" i="9"/>
  <c r="F56" i="9"/>
  <c r="H51" i="13"/>
  <c r="F51" i="13"/>
  <c r="Q51" i="13"/>
  <c r="E51" i="13"/>
  <c r="P16" i="13"/>
  <c r="S16" i="13"/>
  <c r="R16" i="13"/>
  <c r="R28" i="13" s="1"/>
  <c r="V29" i="12" s="1"/>
  <c r="V33" i="12" s="1"/>
  <c r="Q16" i="13"/>
  <c r="O16" i="13"/>
  <c r="O28" i="13" s="1"/>
  <c r="R29" i="12" s="1"/>
  <c r="R33" i="12" s="1"/>
  <c r="S33" i="12" s="1"/>
  <c r="N16" i="13"/>
  <c r="N28" i="13" s="1"/>
  <c r="Q29" i="12" s="1"/>
  <c r="Q33" i="12" s="1"/>
  <c r="M16" i="13"/>
  <c r="M28" i="13" s="1"/>
  <c r="P29" i="12" s="1"/>
  <c r="L16" i="13"/>
  <c r="L28" i="13" s="1"/>
  <c r="O29" i="12" s="1"/>
  <c r="K16" i="13"/>
  <c r="K28" i="13" s="1"/>
  <c r="M29" i="12" s="1"/>
  <c r="N29" i="12" s="1"/>
  <c r="J16" i="13"/>
  <c r="J28" i="13" s="1"/>
  <c r="L29" i="12" s="1"/>
  <c r="I16" i="13"/>
  <c r="I28" i="13" s="1"/>
  <c r="K29" i="12" s="1"/>
  <c r="H16" i="13"/>
  <c r="H28" i="13" s="1"/>
  <c r="G16" i="13"/>
  <c r="G28" i="13" s="1"/>
  <c r="H29" i="12" s="1"/>
  <c r="I29" i="12" s="1"/>
  <c r="F16" i="13"/>
  <c r="F28" i="13" s="1"/>
  <c r="G29" i="12" s="1"/>
  <c r="E16" i="13"/>
  <c r="E28" i="13" s="1"/>
  <c r="D16" i="13"/>
  <c r="D28" i="13" s="1"/>
  <c r="E29" i="12" s="1"/>
  <c r="C16" i="13"/>
  <c r="C28" i="13" s="1"/>
  <c r="C29" i="12" s="1"/>
  <c r="D29" i="12" s="1"/>
  <c r="T32" i="14"/>
  <c r="S32" i="14"/>
  <c r="R32" i="14"/>
  <c r="M49" i="9"/>
  <c r="D32" i="14"/>
  <c r="E32" i="14"/>
  <c r="F32" i="14"/>
  <c r="G32" i="14"/>
  <c r="H32" i="14"/>
  <c r="I32" i="14"/>
  <c r="J32" i="14"/>
  <c r="K32" i="14"/>
  <c r="L32" i="14"/>
  <c r="M32" i="14"/>
  <c r="N32" i="14"/>
  <c r="H49" i="9"/>
  <c r="W49" i="9"/>
  <c r="Q36" i="9" l="1"/>
  <c r="L51" i="13"/>
  <c r="L62" i="13" s="1"/>
  <c r="P51" i="13"/>
  <c r="P62" i="13" s="1"/>
  <c r="N50" i="9"/>
  <c r="N44" i="9"/>
  <c r="C59" i="9"/>
  <c r="C60" i="9" s="1"/>
  <c r="S29" i="12"/>
  <c r="F29" i="12"/>
  <c r="E62" i="13"/>
  <c r="F62" i="13"/>
  <c r="Q62" i="13"/>
  <c r="J29" i="12"/>
  <c r="I51" i="13"/>
  <c r="R51" i="13"/>
  <c r="H62" i="13"/>
  <c r="W59" i="9"/>
  <c r="W60" i="9" s="1"/>
  <c r="M59" i="9"/>
  <c r="M60" i="9" s="1"/>
  <c r="V59" i="9"/>
  <c r="V60" i="9" s="1"/>
  <c r="L59" i="9"/>
  <c r="L60" i="9" s="1"/>
  <c r="U59" i="9"/>
  <c r="U60" i="9" s="1"/>
  <c r="O59" i="9"/>
  <c r="O60" i="9" s="1"/>
  <c r="P59" i="9"/>
  <c r="P60" i="9" s="1"/>
  <c r="R59" i="9"/>
  <c r="R60" i="9" s="1"/>
  <c r="H59" i="9"/>
  <c r="H60" i="9" s="1"/>
  <c r="F59" i="9"/>
  <c r="F60" i="9" s="1"/>
  <c r="J59" i="9"/>
  <c r="J60" i="9" s="1"/>
  <c r="G59" i="9"/>
  <c r="G60" i="9" s="1"/>
  <c r="K59" i="9"/>
  <c r="K60" i="9" s="1"/>
  <c r="E59" i="9"/>
  <c r="E60" i="9" s="1"/>
  <c r="W50" i="9"/>
  <c r="M50" i="9"/>
  <c r="M51" i="13"/>
  <c r="N51" i="13"/>
  <c r="D51" i="13"/>
  <c r="K51" i="13"/>
  <c r="O51" i="13"/>
  <c r="S51" i="13"/>
  <c r="G51" i="13"/>
  <c r="J51" i="13"/>
  <c r="S28" i="13"/>
  <c r="W29" i="12" s="1"/>
  <c r="P28" i="13"/>
  <c r="Q28" i="13"/>
  <c r="K49" i="9"/>
  <c r="H50" i="9"/>
  <c r="X29" i="12" l="1"/>
  <c r="W33" i="12"/>
  <c r="X33" i="12" s="1"/>
  <c r="T60" i="9"/>
  <c r="Q44" i="9"/>
  <c r="Q59" i="9" s="1"/>
  <c r="Q60" i="9" s="1"/>
  <c r="N59" i="9"/>
  <c r="N60" i="9" s="1"/>
  <c r="O62" i="13"/>
  <c r="J62" i="13"/>
  <c r="K62" i="13"/>
  <c r="M62" i="13"/>
  <c r="U29" i="12"/>
  <c r="U33" i="12" s="1"/>
  <c r="G62" i="13"/>
  <c r="D62" i="13"/>
  <c r="R62" i="13"/>
  <c r="T29" i="12"/>
  <c r="T33" i="12" s="1"/>
  <c r="S62" i="13"/>
  <c r="N62" i="13"/>
  <c r="I62" i="13"/>
  <c r="K50" i="9"/>
  <c r="C62" i="13"/>
  <c r="L49" i="9"/>
  <c r="C49" i="9"/>
  <c r="W52" i="9"/>
  <c r="U49" i="9"/>
  <c r="O49" i="9"/>
  <c r="R49" i="9"/>
  <c r="E49" i="9"/>
  <c r="E50" i="9" l="1"/>
  <c r="O50" i="9"/>
  <c r="L50" i="9"/>
  <c r="U50" i="9"/>
  <c r="R50" i="9"/>
  <c r="C50" i="9"/>
  <c r="J49" i="9"/>
  <c r="G49" i="9"/>
  <c r="Q49" i="9"/>
  <c r="V49" i="9"/>
  <c r="J50" i="9" l="1"/>
  <c r="T50" i="9"/>
  <c r="V50" i="9"/>
  <c r="Q50" i="9"/>
  <c r="G50" i="9"/>
  <c r="P49" i="9"/>
  <c r="F49" i="9"/>
  <c r="F50" i="9" l="1"/>
  <c r="P50" i="9"/>
  <c r="O8" i="15" l="1"/>
</calcChain>
</file>

<file path=xl/sharedStrings.xml><?xml version="1.0" encoding="utf-8"?>
<sst xmlns="http://schemas.openxmlformats.org/spreadsheetml/2006/main" count="830" uniqueCount="270">
  <si>
    <t/>
  </si>
  <si>
    <t>Total</t>
  </si>
  <si>
    <t>Parque Alameda</t>
  </si>
  <si>
    <t>Parque Lindavista</t>
  </si>
  <si>
    <t>Parque Tezontle</t>
  </si>
  <si>
    <t>Parque Duraznos</t>
  </si>
  <si>
    <t>Parque Delta</t>
  </si>
  <si>
    <t>Parque Vía Vallejo</t>
  </si>
  <si>
    <t>Parque Puebla</t>
  </si>
  <si>
    <t>Parque Esmeralda</t>
  </si>
  <si>
    <t>Urbitec</t>
  </si>
  <si>
    <t>Parque Virreyes</t>
  </si>
  <si>
    <t>Torre Virreyes</t>
  </si>
  <si>
    <t>Toreo Parque Central Hotel</t>
  </si>
  <si>
    <t>Cuauhtémoc, Ciudad de México</t>
  </si>
  <si>
    <t>Benito Juárez, Ciudad de México</t>
  </si>
  <si>
    <t>Miguel Hidalgo, Ciudad de México</t>
  </si>
  <si>
    <t>Reforma 222 Centro Comercial</t>
  </si>
  <si>
    <t>Reforma 222 Oficinas</t>
  </si>
  <si>
    <t>Toreo Parque Central Centro Comercial</t>
  </si>
  <si>
    <t>Toreo Parque Central Oficina A</t>
  </si>
  <si>
    <t>Toreo Parque Central Oficina B y C</t>
  </si>
  <si>
    <t>Toreo Parque Central Oficinas B y C</t>
  </si>
  <si>
    <t>Gustavo A. Madero, Ciudad de México</t>
  </si>
  <si>
    <t>Puebla, Puebla</t>
  </si>
  <si>
    <t>Iztapalapa, Ciudad de México</t>
  </si>
  <si>
    <t>Naucalpan, Estado de México</t>
  </si>
  <si>
    <t>Azcapotzalco, Ciudad de México</t>
  </si>
  <si>
    <t>Tlalpan, Ciudad de México</t>
  </si>
  <si>
    <t>EBITDA</t>
  </si>
  <si>
    <t>FFO</t>
  </si>
  <si>
    <t>AFFO</t>
  </si>
  <si>
    <t>2005/2016 (expansión)</t>
  </si>
  <si>
    <t>2007/2015 (expansión)</t>
  </si>
  <si>
    <t>(In Mexican Pesos)</t>
  </si>
  <si>
    <t>Financial</t>
  </si>
  <si>
    <t>4Q13*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</si>
  <si>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</si>
  <si>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</si>
  <si>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</si>
  <si>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</si>
  <si>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</si>
  <si>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</si>
  <si>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</si>
  <si>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</si>
  <si>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</si>
  <si>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</si>
  <si>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</si>
  <si>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</si>
  <si>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</si>
  <si>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</si>
  <si>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</si>
  <si>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</si>
  <si>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Net Operating Income</t>
  </si>
  <si>
    <t>Net Income</t>
  </si>
  <si>
    <t>Distribution to CBFI holders</t>
  </si>
  <si>
    <t>CBFIs with economic rights (ER)</t>
  </si>
  <si>
    <t>AFFO per CBFI with economic rights</t>
  </si>
  <si>
    <t>NOI (exc. TAP) per CBFI with ER</t>
  </si>
  <si>
    <t>Tenant Admission Payments (Cash) with ER</t>
  </si>
  <si>
    <t>Distribution per CBFI with economic rights</t>
  </si>
  <si>
    <t>Non-distributed AFFO per CBFI with ER</t>
  </si>
  <si>
    <t>AFFO payout ratio</t>
  </si>
  <si>
    <t>Cash and cash equivalents</t>
  </si>
  <si>
    <t>Prepaid taxes</t>
  </si>
  <si>
    <t>Investment properties</t>
  </si>
  <si>
    <t>Total assets</t>
  </si>
  <si>
    <t>Total debt</t>
  </si>
  <si>
    <t>Total liabilities</t>
  </si>
  <si>
    <t>Total stockholders´ equity</t>
  </si>
  <si>
    <t>Loan to value</t>
  </si>
  <si>
    <t>Key Figures from Balance Sheet</t>
  </si>
  <si>
    <t>Current Operating Portfolio</t>
  </si>
  <si>
    <t>Retail</t>
  </si>
  <si>
    <t>Office</t>
  </si>
  <si>
    <t>Opening Year</t>
  </si>
  <si>
    <t>2005/2016 (expansion)</t>
  </si>
  <si>
    <t>2007/2015 (expansion)</t>
  </si>
  <si>
    <t>State / Municipality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</si>
  <si>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</si>
  <si>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</si>
  <si>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</si>
  <si>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</si>
  <si>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</si>
  <si>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</si>
  <si>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</si>
  <si>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</si>
  <si>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</si>
  <si>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</si>
  <si>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</si>
  <si>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</si>
  <si>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</si>
  <si>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</si>
  <si>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</si>
  <si>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</si>
  <si>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</si>
  <si>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Occupancy Rate</t>
  </si>
  <si>
    <t>Consolidated Statement of Financial Position</t>
  </si>
  <si>
    <t>ASSETS</t>
  </si>
  <si>
    <t>Current assets</t>
  </si>
  <si>
    <t>Accounts receivable and other</t>
  </si>
  <si>
    <t>Accounts recievable due from related parties</t>
  </si>
  <si>
    <t>Anticipated payments</t>
  </si>
  <si>
    <t>Total current assets</t>
  </si>
  <si>
    <t>Non-current assets</t>
  </si>
  <si>
    <t>Technological platform</t>
  </si>
  <si>
    <t>Other assets</t>
  </si>
  <si>
    <t>Machinery and equipment</t>
  </si>
  <si>
    <t>Deferred income tax of subsidiary</t>
  </si>
  <si>
    <t>Total non-current assets</t>
  </si>
  <si>
    <t>LIABILITIES AND STOCKHOLDERS EQUITY</t>
  </si>
  <si>
    <t>Current liabilities</t>
  </si>
  <si>
    <t>Accounts payable and acumulated expenses</t>
  </si>
  <si>
    <t>Rents collected in advance</t>
  </si>
  <si>
    <t>Accounts payable to related parties</t>
  </si>
  <si>
    <t>Interest payable</t>
  </si>
  <si>
    <t>Taxes payable</t>
  </si>
  <si>
    <t>Total current liabilities</t>
  </si>
  <si>
    <t>Non-current liabilities</t>
  </si>
  <si>
    <t>Long term debt</t>
  </si>
  <si>
    <t>Tenant Admission Payments or deferred revenue</t>
  </si>
  <si>
    <t>Security deposits</t>
  </si>
  <si>
    <t>Employee benefits</t>
  </si>
  <si>
    <t>Total non-current liabilities</t>
  </si>
  <si>
    <t>Stockholders' equity</t>
  </si>
  <si>
    <t>Trustors' contributions</t>
  </si>
  <si>
    <t>Consolidated net and comprehensive income</t>
  </si>
  <si>
    <t>Labor Obligations</t>
  </si>
  <si>
    <t>Non-controlling interest</t>
  </si>
  <si>
    <t>Controlling interest</t>
  </si>
  <si>
    <t>Total stockholders equity</t>
  </si>
  <si>
    <t>Total liabilities and stockholders equity</t>
  </si>
  <si>
    <t>Overage</t>
  </si>
  <si>
    <t>Parking</t>
  </si>
  <si>
    <t>Advisory Fee</t>
  </si>
  <si>
    <t>Insurance</t>
  </si>
  <si>
    <t>Net income</t>
  </si>
  <si>
    <t>Net margin</t>
  </si>
  <si>
    <t>Net Operating Income** (inc. TAP)</t>
  </si>
  <si>
    <t>NOI margin (inc. TAP)</t>
  </si>
  <si>
    <t>161Net Operating Income** (exc. TAP)</t>
  </si>
  <si>
    <t>NOI margin (exc. TAP)</t>
  </si>
  <si>
    <t>EBITDA (inc. TAP)</t>
  </si>
  <si>
    <t>EBITDA margin (inc. TAP)</t>
  </si>
  <si>
    <t>EBITDA (exc. TAP)</t>
  </si>
  <si>
    <t>EBITDA margin (exc. TAP)</t>
  </si>
  <si>
    <t>AFFO margin</t>
  </si>
  <si>
    <t>*82 days of operation</t>
  </si>
  <si>
    <t>**Excludes the Advisory Fee and non-related third party fees</t>
  </si>
  <si>
    <t>Base Rent and Overage Income</t>
  </si>
  <si>
    <t>Rent Income</t>
  </si>
  <si>
    <t>Net Operating Income** (inc. TAP)***</t>
  </si>
  <si>
    <t>Net Operating Income** (exc. TAP)***</t>
  </si>
  <si>
    <t>***The difference between the consolidated NOI and the NOI by property is due to expenses that are not related with the Current Operating Portfolio shown above</t>
  </si>
  <si>
    <t>1Q18</t>
  </si>
  <si>
    <t>mar-18</t>
  </si>
  <si>
    <t>Parque Las Antenas</t>
  </si>
  <si>
    <t>Iztapalapa, Distrito Federal</t>
  </si>
  <si>
    <t>2Q18</t>
  </si>
  <si>
    <t>3Q18</t>
  </si>
  <si>
    <t>4Q18</t>
  </si>
  <si>
    <t>dec-18</t>
  </si>
  <si>
    <t>1Q19</t>
  </si>
  <si>
    <t xml:space="preserve">Parque Puebla Hotel </t>
  </si>
  <si>
    <t>2Q19</t>
  </si>
  <si>
    <t>3Q19</t>
  </si>
  <si>
    <t>4Q19</t>
  </si>
  <si>
    <t>Puebla Hotel</t>
  </si>
  <si>
    <t>1Q20</t>
  </si>
  <si>
    <t>ConsolidaQed Income SQaQemenQ</t>
  </si>
  <si>
    <t>Base RenQ</t>
  </si>
  <si>
    <t>QenanQ Admission PaymenQs</t>
  </si>
  <si>
    <t>MainQenance, operaQion, adverQising and oQher</t>
  </si>
  <si>
    <t>QoQal operaQing revenues</t>
  </si>
  <si>
    <t>MainQenance, operaQion, adverQising and oQher expenses</t>
  </si>
  <si>
    <t>Leasing AdminisQraQion Fee</t>
  </si>
  <si>
    <t>AdminisQraQive expenses</t>
  </si>
  <si>
    <t>ProperQy Qax</t>
  </si>
  <si>
    <t>QoQal operaQing expenses</t>
  </si>
  <si>
    <t>InQeresQ income</t>
  </si>
  <si>
    <t>InQeresQ expense</t>
  </si>
  <si>
    <t>Exchange raQe gain - neQ</t>
  </si>
  <si>
    <t>Income Qaxes from Qhe subsidiary</t>
  </si>
  <si>
    <t>AdjusQmenQs Qo fair value of InvesQmenQ ProperQies</t>
  </si>
  <si>
    <t>NeQ Income</t>
  </si>
  <si>
    <t>FFO &amp; AFFO ConciliaQion</t>
  </si>
  <si>
    <t>CapiQal ExpendiQures</t>
  </si>
  <si>
    <t>NeQ QenanQ Admission PaymenQs</t>
  </si>
  <si>
    <t>NeQ anQicipaQed renQs</t>
  </si>
  <si>
    <t>NeQ SQraighQ -line effecQ</t>
  </si>
  <si>
    <t>NeQ properQy Qax and insurance unaccrued</t>
  </si>
  <si>
    <t>NeQ Advisory and Leasing Admin. Fee</t>
  </si>
  <si>
    <t>QenanQ Admission PaymenQo (Flow)</t>
  </si>
  <si>
    <t>Lease right of use</t>
  </si>
  <si>
    <t>Short term lease right of use</t>
  </si>
  <si>
    <t>Long term lease right of use</t>
  </si>
  <si>
    <t>jun-20</t>
  </si>
  <si>
    <t>2Q20</t>
  </si>
  <si>
    <t>mar-20</t>
  </si>
  <si>
    <t>3Q20</t>
  </si>
  <si>
    <t xml:space="preserve">                                 -  </t>
  </si>
  <si>
    <t>CBFIs Repurchased</t>
  </si>
  <si>
    <t>Number of Expiring Leases</t>
  </si>
  <si>
    <t>Percentage of Property Leased Square Meters</t>
  </si>
  <si>
    <t>Percentage of Property Annualized Base Rent of Expiring Leases</t>
  </si>
  <si>
    <t>Annualized Monthly Base Rent (Ps./sqm)</t>
  </si>
  <si>
    <t>Fibra Danhos Portfolio</t>
  </si>
  <si>
    <t>Retail Portfolio and Office Portfolio</t>
  </si>
  <si>
    <t>Property</t>
  </si>
  <si>
    <t>Lease expiration year</t>
  </si>
  <si>
    <t xml:space="preserve">Square Meters of Expiring Leases </t>
  </si>
  <si>
    <t>Annualized Base Rent of Expiring Leases (Ps.)</t>
  </si>
  <si>
    <t>4Q20</t>
  </si>
  <si>
    <t>1Q21</t>
  </si>
  <si>
    <t>2Q21</t>
  </si>
  <si>
    <t>3Q21</t>
  </si>
  <si>
    <t>4Q21</t>
  </si>
  <si>
    <t>Bad debt estimate</t>
  </si>
  <si>
    <t>1Q22</t>
  </si>
  <si>
    <t>2Q22</t>
  </si>
  <si>
    <t>3Q22</t>
  </si>
  <si>
    <t>4Q22</t>
  </si>
  <si>
    <t>CBFI Conciliation</t>
  </si>
  <si>
    <t>Issued CBFIs</t>
  </si>
  <si>
    <t>CBFIs with economic rights</t>
  </si>
  <si>
    <t xml:space="preserve">     Initial Operating Portfolio CBFIs</t>
  </si>
  <si>
    <t xml:space="preserve">     Initial Public Offering CBFIs (Oct 8th, 2013)</t>
  </si>
  <si>
    <t xml:space="preserve">     Executed overallotment option CBFIs</t>
  </si>
  <si>
    <t xml:space="preserve">     Toreo CBFIs with economic rights</t>
  </si>
  <si>
    <t xml:space="preserve">     Virreyes CBFIs with economic rights</t>
  </si>
  <si>
    <t xml:space="preserve">     CBFIs to be used as payment for plots of land for Parque Puebla</t>
  </si>
  <si>
    <t xml:space="preserve">     CBFIs used as payment for advisory fee*</t>
  </si>
  <si>
    <t xml:space="preserve">     Vía Vallejo CBFIs with economic rights</t>
  </si>
  <si>
    <t xml:space="preserve">     CBIs Repurchase </t>
  </si>
  <si>
    <t>CBFIs without economic rights</t>
  </si>
  <si>
    <t xml:space="preserve">     Toreo CBFIs without economic rights</t>
  </si>
  <si>
    <t xml:space="preserve">     Issued CBFIs to be used for future advisory fee payments</t>
  </si>
  <si>
    <t xml:space="preserve">     Issued CBFIs to be used for future contributions</t>
  </si>
  <si>
    <t>dec-19</t>
  </si>
  <si>
    <t>dec-20</t>
  </si>
  <si>
    <t>dec-21</t>
  </si>
  <si>
    <t xml:space="preserve">     Vía Vallejo CBFIs without economic rights (payment)</t>
  </si>
  <si>
    <t xml:space="preserve">     Vía Vallejo CBFIs without economic rights (adjustment)</t>
  </si>
  <si>
    <t xml:space="preserve">     Torre Virreyes CBFIs with economic rights</t>
  </si>
  <si>
    <t xml:space="preserve">     Vía Vallejo CBFIs without economic rights pending cancellation</t>
  </si>
  <si>
    <t xml:space="preserve">     Parque Puebla CBFIs pending cancellation</t>
  </si>
  <si>
    <t xml:space="preserve">                                           - </t>
  </si>
  <si>
    <t>Torre Virreyes Comercial</t>
  </si>
  <si>
    <t>Torre Virreyes Oficinas</t>
  </si>
  <si>
    <t>IndicaQors</t>
  </si>
  <si>
    <t>QoQal Revenues</t>
  </si>
  <si>
    <t>Parque Tepeyac</t>
  </si>
  <si>
    <t>4T22</t>
  </si>
  <si>
    <t>Commercial</t>
  </si>
  <si>
    <t>1Q23</t>
  </si>
  <si>
    <t>2Q23</t>
  </si>
  <si>
    <t>3Q23</t>
  </si>
  <si>
    <t>4Q23</t>
  </si>
  <si>
    <t>Fixed Asset Cost Recovery</t>
  </si>
  <si>
    <t>Consolidated Net Income</t>
  </si>
  <si>
    <t>Non-controlling interest in Net Income</t>
  </si>
  <si>
    <t>dec-22</t>
  </si>
  <si>
    <t>Investments in Joint Ventures</t>
  </si>
  <si>
    <t>Posterior</t>
  </si>
  <si>
    <t>Indefinido</t>
  </si>
  <si>
    <t>NA</t>
  </si>
  <si>
    <t>Participation in results in joint ventures</t>
  </si>
  <si>
    <t>4T23</t>
  </si>
  <si>
    <t>1Q24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</si>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</sst>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\(#,##0\);&quot;-&quot;"/>
    <numFmt numFmtId="167" formatCode="#,##0;\(#,##0\);\-"/>
    <numFmt numFmtId="168" formatCode="0.0%"/>
    <numFmt numFmtId="169" formatCode="#,##0\ &quot;m²&quot;"/>
    <numFmt numFmtId="170" formatCode="#,##0.0_);\(#,##0.0\)"/>
    <numFmt numFmtId="171" formatCode="_(* #,##0.0_);_(* \(#,##0.0\);_(* &quot;-&quot;??_);_(@_)"/>
    <numFmt numFmtId="172" formatCode="#,##0&quot; m²&quot;"/>
    <numFmt numFmtId="173" formatCode="&quot;R$ &quot;#,##0"/>
    <numFmt numFmtId="174" formatCode="_(* #,##0_);_(* \(#,##0\);_(* &quot;-&quot;?_);_(@_)"/>
    <numFmt numFmtId="175" formatCode="_(* #,##0.0000_);_(* \(#,##0.0000\);_(* &quot;-&quot;??_);_(@_)"/>
    <numFmt numFmtId="176" formatCode="_(&quot;MX$&quot;* #,##0.00_);_(&quot;MX$&quot;* \(#,##0.00\);_(&quot;MX$&quot;* &quot;-&quot;??_);_(@_)"/>
    <numFmt numFmtId="177" formatCode="_ * #,##0.00_ ;_ * \-#,##0.00_ ;_ * &quot;-&quot;??_ ;_ @_ "/>
    <numFmt numFmtId="178" formatCode="_-* #,##0.00\ _€_-;\-* #,##0.00\ _€_-;_-* &quot;-&quot;??\ _€_-;_-@_-"/>
    <numFmt numFmtId="179" formatCode="_(&quot;$&quot;* #,##0.00_);_(&quot;$&quot;* \(#,##0.00\);_(&quot;$&quot;* &quot;-&quot;??_);_(@_)"/>
    <numFmt numFmtId="180" formatCode="_-* #,##0.00_-;\-* #,##0.00_-;_-* \-??_-;_-@_-"/>
    <numFmt numFmtId="181" formatCode="_-[$€-2]* #,##0.00_-;\-[$€-2]* #,##0.00_-;_-[$€-2]* &quot;-&quot;??_-"/>
    <numFmt numFmtId="182" formatCode="_([$€]* #,##0.00_);_([$€]* \(#,##0.00\);_([$€]* &quot;-&quot;??_);_(@_)"/>
    <numFmt numFmtId="183" formatCode="[$-C0A]General"/>
    <numFmt numFmtId="184" formatCode="_-* #,##0.00\ _P_t_s_-;\-* #,##0.00\ _P_t_s_-;_-* &quot;-&quot;??\ _P_t_s_-;_-@_-"/>
    <numFmt numFmtId="185" formatCode="&quot; &quot;#,##0.00&quot;     &quot;;&quot;-&quot;#,##0.00&quot;     &quot;;&quot; -&quot;00&quot;     &quot;;&quot; &quot;@&quot; &quot;"/>
    <numFmt numFmtId="186" formatCode="d\.m\.yy\ h:mm"/>
    <numFmt numFmtId="187" formatCode="&quot;$&quot;#,##0\ ;\(&quot;$&quot;#,##0\)"/>
    <numFmt numFmtId="188" formatCode="&quot;$&quot;#,##0.00\ ;\(&quot;$&quot;#,##0.00\)"/>
    <numFmt numFmtId="189" formatCode="&quot;Cr$&quot;\ #,##0_);\(&quot;Cr$&quot;\ #,##0\)"/>
    <numFmt numFmtId="190" formatCode="_-* #,##0.00\ &quot;€&quot;_-;\-* #,##0.00\ &quot;€&quot;_-;_-* &quot;-&quot;??\ &quot;€&quot;_-;_-@_-"/>
    <numFmt numFmtId="191" formatCode="&quot;¥&quot;#,##0;[Red]&quot;¥&quot;\-#,##0"/>
    <numFmt numFmtId="192" formatCode="_-* #,##0_-;\-* #,##0_-;_-* &quot;-&quot;??_-;_-@_-"/>
    <numFmt numFmtId="193" formatCode="_-&quot;$&quot;* #,##0.0_-;\-&quot;$&quot;* #,##0.0_-;_-&quot;$&quot;* &quot;-&quot;??_-;_-@_-"/>
    <numFmt numFmtId="194" formatCode="_-* #,##0.0_-;\-* #,##0.0_-;_-* &quot;-&quot;??_-;_-@_-"/>
    <numFmt numFmtId="195" formatCode="_-&quot;$&quot;* #,##0_-;\-&quot;$&quot;* #,##0_-;_-&quot;$&quot;* &quot;-&quot;??_-;_-@_-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Geneva"/>
      <family val="2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FF000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87929F"/>
      <name val="MS Sans Serif"/>
      <family val="2"/>
    </font>
    <font>
      <sz val="8"/>
      <color rgb="FF87929F"/>
      <name val="MS Sans Serif"/>
      <charset val="1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u/>
      <sz val="7.5"/>
      <color indexed="36"/>
      <name val="Courier"/>
      <family val="3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u/>
      <sz val="11.5"/>
      <color indexed="12"/>
      <name val="Arial"/>
      <family val="2"/>
    </font>
    <font>
      <u/>
      <sz val="7.5"/>
      <color indexed="12"/>
      <name val="Courier"/>
      <family val="3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rgb="FF3F3F3F"/>
      <name val="Arial"/>
      <family val="2"/>
    </font>
    <font>
      <b/>
      <sz val="8"/>
      <color indexed="8"/>
      <name val="Helv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1"/>
      <name val="Calibri"/>
      <family val="2"/>
    </font>
    <font>
      <u/>
      <sz val="10"/>
      <color indexed="12"/>
      <name val="Geneva"/>
      <family val="2"/>
    </font>
    <font>
      <sz val="9"/>
      <name val="Geneva"/>
    </font>
    <font>
      <sz val="10"/>
      <name val="Geneva"/>
    </font>
    <font>
      <sz val="11"/>
      <color theme="1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u/>
      <sz val="10"/>
      <color theme="10"/>
      <name val="Arial"/>
      <family val="2"/>
    </font>
    <font>
      <sz val="10"/>
      <name val="AdiHaus"/>
    </font>
    <font>
      <b/>
      <sz val="18"/>
      <color theme="3"/>
      <name val="Cambria"/>
      <family val="3"/>
      <charset val="128"/>
      <scheme val="major"/>
    </font>
    <font>
      <b/>
      <sz val="11"/>
      <color theme="0"/>
      <name val="Calibri"/>
      <family val="3"/>
      <charset val="128"/>
      <scheme val="minor"/>
    </font>
    <font>
      <sz val="11"/>
      <color rgb="FF9C6500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Calibri"/>
      <family val="3"/>
      <charset val="128"/>
      <scheme val="minor"/>
    </font>
    <font>
      <sz val="11"/>
      <color rgb="FF3F3F76"/>
      <name val="Calibri"/>
      <family val="3"/>
      <charset val="128"/>
      <scheme val="minor"/>
    </font>
    <font>
      <b/>
      <sz val="11"/>
      <color rgb="FF3F3F3F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sz val="12"/>
      <name val="細明朝体"/>
      <family val="3"/>
      <charset val="128"/>
    </font>
    <font>
      <sz val="11"/>
      <color rgb="FF006100"/>
      <name val="Calibri"/>
      <family val="3"/>
      <charset val="128"/>
      <scheme val="minor"/>
    </font>
    <font>
      <b/>
      <sz val="15"/>
      <color theme="3"/>
      <name val="Calibri"/>
      <family val="3"/>
      <charset val="128"/>
      <scheme val="minor"/>
    </font>
    <font>
      <b/>
      <sz val="13"/>
      <color theme="3"/>
      <name val="Calibri"/>
      <family val="3"/>
      <charset val="128"/>
      <scheme val="minor"/>
    </font>
    <font>
      <b/>
      <sz val="11"/>
      <color theme="3"/>
      <name val="Calibri"/>
      <family val="3"/>
      <charset val="128"/>
      <scheme val="minor"/>
    </font>
    <font>
      <b/>
      <sz val="11"/>
      <color rgb="FFFA7D00"/>
      <name val="Calibri"/>
      <family val="3"/>
      <charset val="128"/>
      <scheme val="minor"/>
    </font>
    <font>
      <i/>
      <sz val="11"/>
      <color rgb="FF7F7F7F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9"/>
      <name val="Arial"/>
      <family val="2"/>
    </font>
    <font>
      <b/>
      <sz val="9"/>
      <color indexed="2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rgb="FF0000FF"/>
      <name val="Arial"/>
      <family val="2"/>
    </font>
    <font>
      <sz val="9"/>
      <color indexed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 JULIAN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205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0868">
    <xf numFmtId="0" fontId="0" fillId="0" borderId="0"/>
    <xf numFmtId="0" fontId="5" fillId="0" borderId="0"/>
    <xf numFmtId="0" fontId="7" fillId="0" borderId="0"/>
    <xf numFmtId="170" fontId="6" fillId="0" borderId="0"/>
    <xf numFmtId="0" fontId="7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6" borderId="0" applyNumberFormat="0" applyBorder="0" applyAlignment="0" applyProtection="0"/>
    <xf numFmtId="43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0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3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12" borderId="16" applyNumberFormat="0" applyFont="0" applyAlignment="0" applyProtection="0"/>
    <xf numFmtId="0" fontId="6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2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18"/>
    <xf numFmtId="0" fontId="36" fillId="0" borderId="0"/>
    <xf numFmtId="0" fontId="2" fillId="0" borderId="0"/>
    <xf numFmtId="43" fontId="2" fillId="0" borderId="0" applyFont="0" applyFill="0" applyBorder="0" applyAlignment="0" applyProtection="0"/>
    <xf numFmtId="0" fontId="37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7" fillId="0" borderId="0" applyNumberFormat="0" applyFill="0" applyAlignment="0" applyProtection="0"/>
    <xf numFmtId="0" fontId="2" fillId="0" borderId="0" applyNumberFormat="0" applyFill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12" borderId="16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39" fillId="0" borderId="0" applyBorder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" fillId="0" borderId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2" fillId="40" borderId="0" applyNumberFormat="0" applyBorder="0" applyAlignment="0" applyProtection="0"/>
    <xf numFmtId="0" fontId="43" fillId="52" borderId="19" applyNumberFormat="0" applyAlignment="0" applyProtection="0"/>
    <xf numFmtId="0" fontId="44" fillId="53" borderId="20" applyNumberFormat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7" borderId="0" applyNumberFormat="0" applyBorder="0" applyAlignment="0" applyProtection="0"/>
    <xf numFmtId="0" fontId="47" fillId="43" borderId="19" applyNumberFormat="0" applyAlignment="0" applyProtection="0"/>
    <xf numFmtId="0" fontId="48" fillId="39" borderId="0" applyNumberFormat="0" applyBorder="0" applyAlignment="0" applyProtection="0"/>
    <xf numFmtId="0" fontId="49" fillId="58" borderId="0" applyNumberFormat="0" applyBorder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46" fillId="0" borderId="26" applyNumberFormat="0" applyFill="0" applyAlignment="0" applyProtection="0"/>
    <xf numFmtId="0" fontId="56" fillId="0" borderId="27" applyNumberFormat="0" applyFill="0" applyAlignment="0" applyProtection="0"/>
    <xf numFmtId="0" fontId="2" fillId="0" borderId="0"/>
    <xf numFmtId="185" fontId="57" fillId="0" borderId="0" applyFont="0" applyFill="0" applyBorder="0" applyAlignment="0" applyProtection="0"/>
    <xf numFmtId="0" fontId="57" fillId="0" borderId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9" fillId="37" borderId="1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52" borderId="23" applyNumberFormat="0" applyAlignment="0" applyProtection="0"/>
    <xf numFmtId="0" fontId="46" fillId="0" borderId="26" applyNumberFormat="0" applyFill="0" applyAlignment="0" applyProtection="0"/>
    <xf numFmtId="0" fontId="56" fillId="0" borderId="27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3" fillId="0" borderId="0"/>
    <xf numFmtId="0" fontId="30" fillId="0" borderId="0"/>
    <xf numFmtId="0" fontId="63" fillId="0" borderId="0" applyNumberFormat="0" applyFill="0" applyBorder="0" applyAlignment="0" applyProtection="0"/>
    <xf numFmtId="0" fontId="30" fillId="0" borderId="0"/>
    <xf numFmtId="0" fontId="2" fillId="0" borderId="0"/>
    <xf numFmtId="0" fontId="2" fillId="0" borderId="0"/>
    <xf numFmtId="0" fontId="31" fillId="0" borderId="0"/>
    <xf numFmtId="0" fontId="62" fillId="0" borderId="0" applyNumberFormat="0" applyFill="0" applyBorder="0" applyAlignment="0" applyProtection="0"/>
    <xf numFmtId="0" fontId="30" fillId="0" borderId="0"/>
    <xf numFmtId="0" fontId="63" fillId="0" borderId="0" applyNumberFormat="0" applyFill="0" applyBorder="0" applyAlignment="0" applyProtection="0"/>
    <xf numFmtId="0" fontId="31" fillId="0" borderId="0"/>
    <xf numFmtId="0" fontId="30" fillId="0" borderId="0"/>
    <xf numFmtId="0" fontId="6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12" borderId="16" applyNumberFormat="0" applyFont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4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6" fillId="0" borderId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12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3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4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41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4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3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40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8" borderId="0" applyNumberFormat="0" applyBorder="0" applyAlignment="0" applyProtection="0"/>
    <xf numFmtId="0" fontId="40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2" borderId="0" applyNumberFormat="0" applyBorder="0" applyAlignment="0" applyProtection="0"/>
    <xf numFmtId="0" fontId="40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26" borderId="0" applyNumberFormat="0" applyBorder="0" applyAlignment="0" applyProtection="0"/>
    <xf numFmtId="0" fontId="4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0" borderId="0" applyNumberFormat="0" applyBorder="0" applyAlignment="0" applyProtection="0"/>
    <xf numFmtId="0" fontId="40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3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0" fillId="44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45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5" borderId="0" applyNumberFormat="0" applyBorder="0" applyAlignment="0" applyProtection="0"/>
    <xf numFmtId="0" fontId="40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19" borderId="0" applyNumberFormat="0" applyBorder="0" applyAlignment="0" applyProtection="0"/>
    <xf numFmtId="0" fontId="40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3" borderId="0" applyNumberFormat="0" applyBorder="0" applyAlignment="0" applyProtection="0"/>
    <xf numFmtId="0" fontId="40" fillId="4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27" borderId="0" applyNumberFormat="0" applyBorder="0" applyAlignment="0" applyProtection="0"/>
    <xf numFmtId="0" fontId="40" fillId="4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1" borderId="0" applyNumberFormat="0" applyBorder="0" applyAlignment="0" applyProtection="0"/>
    <xf numFmtId="0" fontId="40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3" fillId="35" borderId="0" applyNumberFormat="0" applyBorder="0" applyAlignment="0" applyProtection="0"/>
    <xf numFmtId="0" fontId="40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8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29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29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29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29" fillId="16" borderId="0" applyNumberFormat="0" applyBorder="0" applyAlignment="0" applyProtection="0"/>
    <xf numFmtId="0" fontId="67" fillId="16" borderId="0" applyNumberFormat="0" applyBorder="0" applyAlignment="0" applyProtection="0"/>
    <xf numFmtId="0" fontId="29" fillId="16" borderId="0" applyNumberFormat="0" applyBorder="0" applyAlignment="0" applyProtection="0"/>
    <xf numFmtId="0" fontId="67" fillId="16" borderId="0" applyNumberFormat="0" applyBorder="0" applyAlignment="0" applyProtection="0"/>
    <xf numFmtId="0" fontId="41" fillId="48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29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29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29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29" fillId="20" borderId="0" applyNumberFormat="0" applyBorder="0" applyAlignment="0" applyProtection="0"/>
    <xf numFmtId="0" fontId="67" fillId="20" borderId="0" applyNumberFormat="0" applyBorder="0" applyAlignment="0" applyProtection="0"/>
    <xf numFmtId="0" fontId="29" fillId="20" borderId="0" applyNumberFormat="0" applyBorder="0" applyAlignment="0" applyProtection="0"/>
    <xf numFmtId="0" fontId="67" fillId="20" borderId="0" applyNumberFormat="0" applyBorder="0" applyAlignment="0" applyProtection="0"/>
    <xf numFmtId="0" fontId="41" fillId="45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29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29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29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29" fillId="24" borderId="0" applyNumberFormat="0" applyBorder="0" applyAlignment="0" applyProtection="0"/>
    <xf numFmtId="0" fontId="67" fillId="24" borderId="0" applyNumberFormat="0" applyBorder="0" applyAlignment="0" applyProtection="0"/>
    <xf numFmtId="0" fontId="29" fillId="24" borderId="0" applyNumberFormat="0" applyBorder="0" applyAlignment="0" applyProtection="0"/>
    <xf numFmtId="0" fontId="67" fillId="24" borderId="0" applyNumberFormat="0" applyBorder="0" applyAlignment="0" applyProtection="0"/>
    <xf numFmtId="0" fontId="41" fillId="46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29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29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29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29" fillId="28" borderId="0" applyNumberFormat="0" applyBorder="0" applyAlignment="0" applyProtection="0"/>
    <xf numFmtId="0" fontId="67" fillId="28" borderId="0" applyNumberFormat="0" applyBorder="0" applyAlignment="0" applyProtection="0"/>
    <xf numFmtId="0" fontId="29" fillId="28" borderId="0" applyNumberFormat="0" applyBorder="0" applyAlignment="0" applyProtection="0"/>
    <xf numFmtId="0" fontId="67" fillId="28" borderId="0" applyNumberFormat="0" applyBorder="0" applyAlignment="0" applyProtection="0"/>
    <xf numFmtId="0" fontId="41" fillId="4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9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9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9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9" fillId="32" borderId="0" applyNumberFormat="0" applyBorder="0" applyAlignment="0" applyProtection="0"/>
    <xf numFmtId="0" fontId="67" fillId="32" borderId="0" applyNumberFormat="0" applyBorder="0" applyAlignment="0" applyProtection="0"/>
    <xf numFmtId="0" fontId="29" fillId="32" borderId="0" applyNumberFormat="0" applyBorder="0" applyAlignment="0" applyProtection="0"/>
    <xf numFmtId="0" fontId="67" fillId="32" borderId="0" applyNumberFormat="0" applyBorder="0" applyAlignment="0" applyProtection="0"/>
    <xf numFmtId="0" fontId="41" fillId="5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29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29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29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29" fillId="36" borderId="0" applyNumberFormat="0" applyBorder="0" applyAlignment="0" applyProtection="0"/>
    <xf numFmtId="0" fontId="67" fillId="36" borderId="0" applyNumberFormat="0" applyBorder="0" applyAlignment="0" applyProtection="0"/>
    <xf numFmtId="0" fontId="29" fillId="36" borderId="0" applyNumberFormat="0" applyBorder="0" applyAlignment="0" applyProtection="0"/>
    <xf numFmtId="0" fontId="67" fillId="36" borderId="0" applyNumberFormat="0" applyBorder="0" applyAlignment="0" applyProtection="0"/>
    <xf numFmtId="0" fontId="41" fillId="51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7" borderId="0" applyNumberFormat="0" applyBorder="0" applyAlignment="0" applyProtection="0"/>
    <xf numFmtId="0" fontId="48" fillId="3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8" fillId="6" borderId="0" applyNumberFormat="0" applyBorder="0" applyAlignment="0" applyProtection="0"/>
    <xf numFmtId="0" fontId="68" fillId="6" borderId="0" applyNumberFormat="0" applyBorder="0" applyAlignment="0" applyProtection="0"/>
    <xf numFmtId="0" fontId="18" fillId="6" borderId="0" applyNumberFormat="0" applyBorder="0" applyAlignment="0" applyProtection="0"/>
    <xf numFmtId="0" fontId="68" fillId="6" borderId="0" applyNumberFormat="0" applyBorder="0" applyAlignment="0" applyProtection="0"/>
    <xf numFmtId="0" fontId="42" fillId="40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186" fontId="3" fillId="0" borderId="0" applyFill="0" applyBorder="0" applyAlignment="0"/>
    <xf numFmtId="0" fontId="43" fillId="52" borderId="19" applyNumberFormat="0" applyAlignment="0" applyProtection="0"/>
    <xf numFmtId="0" fontId="69" fillId="10" borderId="12" applyNumberFormat="0" applyAlignment="0" applyProtection="0"/>
    <xf numFmtId="0" fontId="69" fillId="10" borderId="12" applyNumberFormat="0" applyAlignment="0" applyProtection="0"/>
    <xf numFmtId="0" fontId="23" fillId="10" borderId="12" applyNumberFormat="0" applyAlignment="0" applyProtection="0"/>
    <xf numFmtId="0" fontId="69" fillId="10" borderId="12" applyNumberFormat="0" applyAlignment="0" applyProtection="0"/>
    <xf numFmtId="0" fontId="69" fillId="10" borderId="12" applyNumberFormat="0" applyAlignment="0" applyProtection="0"/>
    <xf numFmtId="0" fontId="23" fillId="10" borderId="12" applyNumberFormat="0" applyAlignment="0" applyProtection="0"/>
    <xf numFmtId="0" fontId="69" fillId="10" borderId="12" applyNumberFormat="0" applyAlignment="0" applyProtection="0"/>
    <xf numFmtId="0" fontId="69" fillId="10" borderId="12" applyNumberFormat="0" applyAlignment="0" applyProtection="0"/>
    <xf numFmtId="0" fontId="23" fillId="10" borderId="12" applyNumberFormat="0" applyAlignment="0" applyProtection="0"/>
    <xf numFmtId="0" fontId="69" fillId="10" borderId="12" applyNumberFormat="0" applyAlignment="0" applyProtection="0"/>
    <xf numFmtId="0" fontId="69" fillId="10" borderId="12" applyNumberFormat="0" applyAlignment="0" applyProtection="0"/>
    <xf numFmtId="0" fontId="23" fillId="10" borderId="12" applyNumberFormat="0" applyAlignment="0" applyProtection="0"/>
    <xf numFmtId="0" fontId="69" fillId="10" borderId="12" applyNumberFormat="0" applyAlignment="0" applyProtection="0"/>
    <xf numFmtId="0" fontId="23" fillId="10" borderId="12" applyNumberFormat="0" applyAlignment="0" applyProtection="0"/>
    <xf numFmtId="0" fontId="69" fillId="10" borderId="12" applyNumberFormat="0" applyAlignment="0" applyProtection="0"/>
    <xf numFmtId="0" fontId="43" fillId="52" borderId="19" applyNumberFormat="0" applyAlignment="0" applyProtection="0"/>
    <xf numFmtId="0" fontId="69" fillId="10" borderId="12" applyNumberFormat="0" applyAlignment="0" applyProtection="0"/>
    <xf numFmtId="0" fontId="69" fillId="10" borderId="12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25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25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25" fillId="11" borderId="15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25" fillId="11" borderId="15" applyNumberFormat="0" applyAlignment="0" applyProtection="0"/>
    <xf numFmtId="0" fontId="70" fillId="11" borderId="15" applyNumberFormat="0" applyAlignment="0" applyProtection="0"/>
    <xf numFmtId="0" fontId="25" fillId="11" borderId="15" applyNumberFormat="0" applyAlignment="0" applyProtection="0"/>
    <xf numFmtId="0" fontId="70" fillId="11" borderId="15" applyNumberFormat="0" applyAlignment="0" applyProtection="0"/>
    <xf numFmtId="0" fontId="44" fillId="53" borderId="20" applyNumberFormat="0" applyAlignment="0" applyProtection="0"/>
    <xf numFmtId="0" fontId="70" fillId="11" borderId="15" applyNumberFormat="0" applyAlignment="0" applyProtection="0"/>
    <xf numFmtId="0" fontId="70" fillId="11" borderId="15" applyNumberFormat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45" fillId="0" borderId="21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44" fillId="53" borderId="20" applyNumberFormat="0" applyAlignment="0" applyProtection="0"/>
    <xf numFmtId="184" fontId="3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 applyNumberFormat="0" applyAlignment="0">
      <alignment horizontal="left"/>
    </xf>
    <xf numFmtId="0" fontId="74" fillId="0" borderId="0" applyNumberFormat="0" applyAlignment="0"/>
    <xf numFmtId="44" fontId="3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29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29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29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29" fillId="13" borderId="0" applyNumberFormat="0" applyBorder="0" applyAlignment="0" applyProtection="0"/>
    <xf numFmtId="0" fontId="67" fillId="13" borderId="0" applyNumberFormat="0" applyBorder="0" applyAlignment="0" applyProtection="0"/>
    <xf numFmtId="0" fontId="29" fillId="13" borderId="0" applyNumberFormat="0" applyBorder="0" applyAlignment="0" applyProtection="0"/>
    <xf numFmtId="0" fontId="67" fillId="13" borderId="0" applyNumberFormat="0" applyBorder="0" applyAlignment="0" applyProtection="0"/>
    <xf numFmtId="0" fontId="41" fillId="5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9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9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9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9" fillId="17" borderId="0" applyNumberFormat="0" applyBorder="0" applyAlignment="0" applyProtection="0"/>
    <xf numFmtId="0" fontId="67" fillId="17" borderId="0" applyNumberFormat="0" applyBorder="0" applyAlignment="0" applyProtection="0"/>
    <xf numFmtId="0" fontId="29" fillId="17" borderId="0" applyNumberFormat="0" applyBorder="0" applyAlignment="0" applyProtection="0"/>
    <xf numFmtId="0" fontId="67" fillId="17" borderId="0" applyNumberFormat="0" applyBorder="0" applyAlignment="0" applyProtection="0"/>
    <xf numFmtId="0" fontId="41" fillId="55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29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29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29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29" fillId="21" borderId="0" applyNumberFormat="0" applyBorder="0" applyAlignment="0" applyProtection="0"/>
    <xf numFmtId="0" fontId="67" fillId="21" borderId="0" applyNumberFormat="0" applyBorder="0" applyAlignment="0" applyProtection="0"/>
    <xf numFmtId="0" fontId="29" fillId="21" borderId="0" applyNumberFormat="0" applyBorder="0" applyAlignment="0" applyProtection="0"/>
    <xf numFmtId="0" fontId="67" fillId="21" borderId="0" applyNumberFormat="0" applyBorder="0" applyAlignment="0" applyProtection="0"/>
    <xf numFmtId="0" fontId="41" fillId="56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29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29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29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29" fillId="25" borderId="0" applyNumberFormat="0" applyBorder="0" applyAlignment="0" applyProtection="0"/>
    <xf numFmtId="0" fontId="67" fillId="25" borderId="0" applyNumberFormat="0" applyBorder="0" applyAlignment="0" applyProtection="0"/>
    <xf numFmtId="0" fontId="29" fillId="25" borderId="0" applyNumberFormat="0" applyBorder="0" applyAlignment="0" applyProtection="0"/>
    <xf numFmtId="0" fontId="67" fillId="25" borderId="0" applyNumberFormat="0" applyBorder="0" applyAlignment="0" applyProtection="0"/>
    <xf numFmtId="0" fontId="41" fillId="49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29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29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29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29" fillId="29" borderId="0" applyNumberFormat="0" applyBorder="0" applyAlignment="0" applyProtection="0"/>
    <xf numFmtId="0" fontId="67" fillId="29" borderId="0" applyNumberFormat="0" applyBorder="0" applyAlignment="0" applyProtection="0"/>
    <xf numFmtId="0" fontId="29" fillId="29" borderId="0" applyNumberFormat="0" applyBorder="0" applyAlignment="0" applyProtection="0"/>
    <xf numFmtId="0" fontId="67" fillId="29" borderId="0" applyNumberFormat="0" applyBorder="0" applyAlignment="0" applyProtection="0"/>
    <xf numFmtId="0" fontId="41" fillId="50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29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29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29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29" fillId="33" borderId="0" applyNumberFormat="0" applyBorder="0" applyAlignment="0" applyProtection="0"/>
    <xf numFmtId="0" fontId="67" fillId="33" borderId="0" applyNumberFormat="0" applyBorder="0" applyAlignment="0" applyProtection="0"/>
    <xf numFmtId="0" fontId="29" fillId="33" borderId="0" applyNumberFormat="0" applyBorder="0" applyAlignment="0" applyProtection="0"/>
    <xf numFmtId="0" fontId="67" fillId="33" borderId="0" applyNumberFormat="0" applyBorder="0" applyAlignment="0" applyProtection="0"/>
    <xf numFmtId="0" fontId="41" fillId="57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9" fillId="0" borderId="0" applyNumberFormat="0" applyAlignment="0">
      <alignment horizontal="left"/>
    </xf>
    <xf numFmtId="0" fontId="80" fillId="9" borderId="12" applyNumberFormat="0" applyAlignment="0" applyProtection="0"/>
    <xf numFmtId="0" fontId="80" fillId="9" borderId="12" applyNumberFormat="0" applyAlignment="0" applyProtection="0"/>
    <xf numFmtId="0" fontId="21" fillId="9" borderId="12" applyNumberFormat="0" applyAlignment="0" applyProtection="0"/>
    <xf numFmtId="0" fontId="80" fillId="9" borderId="12" applyNumberFormat="0" applyAlignment="0" applyProtection="0"/>
    <xf numFmtId="0" fontId="80" fillId="9" borderId="12" applyNumberFormat="0" applyAlignment="0" applyProtection="0"/>
    <xf numFmtId="0" fontId="21" fillId="9" borderId="12" applyNumberFormat="0" applyAlignment="0" applyProtection="0"/>
    <xf numFmtId="0" fontId="80" fillId="9" borderId="12" applyNumberFormat="0" applyAlignment="0" applyProtection="0"/>
    <xf numFmtId="0" fontId="80" fillId="9" borderId="12" applyNumberFormat="0" applyAlignment="0" applyProtection="0"/>
    <xf numFmtId="0" fontId="21" fillId="9" borderId="12" applyNumberFormat="0" applyAlignment="0" applyProtection="0"/>
    <xf numFmtId="0" fontId="80" fillId="9" borderId="12" applyNumberFormat="0" applyAlignment="0" applyProtection="0"/>
    <xf numFmtId="0" fontId="80" fillId="9" borderId="12" applyNumberFormat="0" applyAlignment="0" applyProtection="0"/>
    <xf numFmtId="0" fontId="21" fillId="9" borderId="12" applyNumberFormat="0" applyAlignment="0" applyProtection="0"/>
    <xf numFmtId="0" fontId="80" fillId="9" borderId="12" applyNumberFormat="0" applyAlignment="0" applyProtection="0"/>
    <xf numFmtId="0" fontId="21" fillId="9" borderId="12" applyNumberFormat="0" applyAlignment="0" applyProtection="0"/>
    <xf numFmtId="0" fontId="80" fillId="9" borderId="12" applyNumberFormat="0" applyAlignment="0" applyProtection="0"/>
    <xf numFmtId="0" fontId="47" fillId="43" borderId="19" applyNumberFormat="0" applyAlignment="0" applyProtection="0"/>
    <xf numFmtId="0" fontId="80" fillId="9" borderId="12" applyNumberFormat="0" applyAlignment="0" applyProtection="0"/>
    <xf numFmtId="0" fontId="80" fillId="9" borderId="1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75" fillId="0" borderId="0" applyFill="0" applyBorder="0" applyAlignment="0" applyProtection="0"/>
    <xf numFmtId="4" fontId="75" fillId="0" borderId="0" applyFill="0" applyBorder="0" applyAlignment="0" applyProtection="0"/>
    <xf numFmtId="2" fontId="72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42" fillId="40" borderId="0" applyNumberFormat="0" applyBorder="0" applyAlignment="0" applyProtection="0"/>
    <xf numFmtId="38" fontId="4" fillId="61" borderId="0" applyNumberFormat="0" applyBorder="0" applyAlignment="0" applyProtection="0"/>
    <xf numFmtId="0" fontId="82" fillId="0" borderId="29" applyNumberFormat="0" applyAlignment="0" applyProtection="0">
      <alignment horizontal="left"/>
    </xf>
    <xf numFmtId="0" fontId="82" fillId="0" borderId="6">
      <alignment horizontal="left"/>
    </xf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19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19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19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19" fillId="7" borderId="0" applyNumberFormat="0" applyBorder="0" applyAlignment="0" applyProtection="0"/>
    <xf numFmtId="0" fontId="87" fillId="7" borderId="0" applyNumberFormat="0" applyBorder="0" applyAlignment="0" applyProtection="0"/>
    <xf numFmtId="0" fontId="19" fillId="7" borderId="0" applyNumberFormat="0" applyBorder="0" applyAlignment="0" applyProtection="0"/>
    <xf numFmtId="0" fontId="87" fillId="7" borderId="0" applyNumberFormat="0" applyBorder="0" applyAlignment="0" applyProtection="0"/>
    <xf numFmtId="0" fontId="48" fillId="39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47" fillId="43" borderId="19" applyNumberFormat="0" applyAlignment="0" applyProtection="0"/>
    <xf numFmtId="10" fontId="4" fillId="62" borderId="28" applyNumberFormat="0" applyBorder="0" applyAlignment="0" applyProtection="0"/>
    <xf numFmtId="0" fontId="45" fillId="0" borderId="21" applyNumberFormat="0" applyFill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8" fontId="75" fillId="0" borderId="0" applyFill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20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20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20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20" fillId="8" borderId="0" applyNumberFormat="0" applyBorder="0" applyAlignment="0" applyProtection="0"/>
    <xf numFmtId="0" fontId="88" fillId="8" borderId="0" applyNumberFormat="0" applyBorder="0" applyAlignment="0" applyProtection="0"/>
    <xf numFmtId="0" fontId="20" fillId="8" borderId="0" applyNumberFormat="0" applyBorder="0" applyAlignment="0" applyProtection="0"/>
    <xf numFmtId="0" fontId="88" fillId="8" borderId="0" applyNumberFormat="0" applyBorder="0" applyAlignment="0" applyProtection="0"/>
    <xf numFmtId="0" fontId="49" fillId="5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37" fontId="89" fillId="0" borderId="0"/>
    <xf numFmtId="0" fontId="74" fillId="0" borderId="0"/>
    <xf numFmtId="0" fontId="74" fillId="0" borderId="0"/>
    <xf numFmtId="189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12" borderId="16" applyNumberFormat="0" applyFont="0" applyAlignment="0" applyProtection="0"/>
    <xf numFmtId="0" fontId="13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13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13" fillId="12" borderId="16" applyNumberFormat="0" applyFont="0" applyAlignment="0" applyProtection="0"/>
    <xf numFmtId="0" fontId="13" fillId="12" borderId="16" applyNumberFormat="0" applyFont="0" applyAlignment="0" applyProtection="0"/>
    <xf numFmtId="0" fontId="2" fillId="0" borderId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91" fillId="0" borderId="8">
      <alignment horizontal="center"/>
    </xf>
    <xf numFmtId="3" fontId="90" fillId="0" borderId="0" applyFont="0" applyFill="0" applyBorder="0" applyAlignment="0" applyProtection="0"/>
    <xf numFmtId="0" fontId="90" fillId="63" borderId="0" applyNumberFormat="0" applyFont="0" applyBorder="0" applyAlignment="0" applyProtection="0"/>
    <xf numFmtId="14" fontId="92" fillId="0" borderId="0" applyNumberFormat="0" applyFill="0" applyBorder="0" applyAlignment="0" applyProtection="0">
      <alignment horizontal="left"/>
    </xf>
    <xf numFmtId="0" fontId="93" fillId="10" borderId="13" applyNumberFormat="0" applyAlignment="0" applyProtection="0"/>
    <xf numFmtId="0" fontId="93" fillId="10" borderId="13" applyNumberFormat="0" applyAlignment="0" applyProtection="0"/>
    <xf numFmtId="0" fontId="22" fillId="10" borderId="13" applyNumberFormat="0" applyAlignment="0" applyProtection="0"/>
    <xf numFmtId="0" fontId="93" fillId="10" borderId="13" applyNumberFormat="0" applyAlignment="0" applyProtection="0"/>
    <xf numFmtId="0" fontId="93" fillId="10" borderId="13" applyNumberFormat="0" applyAlignment="0" applyProtection="0"/>
    <xf numFmtId="0" fontId="22" fillId="10" borderId="13" applyNumberFormat="0" applyAlignment="0" applyProtection="0"/>
    <xf numFmtId="0" fontId="93" fillId="10" borderId="13" applyNumberFormat="0" applyAlignment="0" applyProtection="0"/>
    <xf numFmtId="0" fontId="93" fillId="10" borderId="13" applyNumberFormat="0" applyAlignment="0" applyProtection="0"/>
    <xf numFmtId="0" fontId="22" fillId="10" borderId="13" applyNumberFormat="0" applyAlignment="0" applyProtection="0"/>
    <xf numFmtId="0" fontId="93" fillId="10" borderId="13" applyNumberFormat="0" applyAlignment="0" applyProtection="0"/>
    <xf numFmtId="0" fontId="93" fillId="10" borderId="13" applyNumberFormat="0" applyAlignment="0" applyProtection="0"/>
    <xf numFmtId="0" fontId="22" fillId="10" borderId="13" applyNumberFormat="0" applyAlignment="0" applyProtection="0"/>
    <xf numFmtId="0" fontId="93" fillId="10" borderId="13" applyNumberFormat="0" applyAlignment="0" applyProtection="0"/>
    <xf numFmtId="0" fontId="22" fillId="10" borderId="13" applyNumberFormat="0" applyAlignment="0" applyProtection="0"/>
    <xf numFmtId="0" fontId="93" fillId="10" borderId="13" applyNumberFormat="0" applyAlignment="0" applyProtection="0"/>
    <xf numFmtId="0" fontId="50" fillId="52" borderId="23" applyNumberFormat="0" applyAlignment="0" applyProtection="0"/>
    <xf numFmtId="0" fontId="93" fillId="10" borderId="13" applyNumberFormat="0" applyAlignment="0" applyProtection="0"/>
    <xf numFmtId="0" fontId="93" fillId="10" borderId="13" applyNumberFormat="0" applyAlignment="0" applyProtection="0"/>
    <xf numFmtId="0" fontId="3" fillId="0" borderId="0"/>
    <xf numFmtId="40" fontId="94" fillId="0" borderId="0" applyBorder="0">
      <alignment horizontal="right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5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5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5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5" fillId="0" borderId="9" applyNumberFormat="0" applyFill="0" applyAlignment="0" applyProtection="0"/>
    <xf numFmtId="0" fontId="97" fillId="0" borderId="9" applyNumberFormat="0" applyFill="0" applyAlignment="0" applyProtection="0"/>
    <xf numFmtId="0" fontId="15" fillId="0" borderId="9" applyNumberFormat="0" applyFill="0" applyAlignment="0" applyProtection="0"/>
    <xf numFmtId="0" fontId="97" fillId="0" borderId="9" applyNumberFormat="0" applyFill="0" applyAlignment="0" applyProtection="0"/>
    <xf numFmtId="0" fontId="54" fillId="0" borderId="24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16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16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16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16" fillId="0" borderId="10" applyNumberFormat="0" applyFill="0" applyAlignment="0" applyProtection="0"/>
    <xf numFmtId="0" fontId="98" fillId="0" borderId="10" applyNumberFormat="0" applyFill="0" applyAlignment="0" applyProtection="0"/>
    <xf numFmtId="0" fontId="16" fillId="0" borderId="10" applyNumberFormat="0" applyFill="0" applyAlignment="0" applyProtection="0"/>
    <xf numFmtId="0" fontId="98" fillId="0" borderId="10" applyNumberFormat="0" applyFill="0" applyAlignment="0" applyProtection="0"/>
    <xf numFmtId="0" fontId="55" fillId="0" borderId="25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17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17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17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17" fillId="0" borderId="11" applyNumberFormat="0" applyFill="0" applyAlignment="0" applyProtection="0"/>
    <xf numFmtId="0" fontId="78" fillId="0" borderId="11" applyNumberFormat="0" applyFill="0" applyAlignment="0" applyProtection="0"/>
    <xf numFmtId="0" fontId="17" fillId="0" borderId="11" applyNumberFormat="0" applyFill="0" applyAlignment="0" applyProtection="0"/>
    <xf numFmtId="0" fontId="78" fillId="0" borderId="11" applyNumberFormat="0" applyFill="0" applyAlignment="0" applyProtection="0"/>
    <xf numFmtId="0" fontId="46" fillId="0" borderId="26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28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28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28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28" fillId="0" borderId="17" applyNumberFormat="0" applyFill="0" applyAlignment="0" applyProtection="0"/>
    <xf numFmtId="0" fontId="99" fillId="0" borderId="17" applyNumberFormat="0" applyFill="0" applyAlignment="0" applyProtection="0"/>
    <xf numFmtId="0" fontId="28" fillId="0" borderId="17" applyNumberFormat="0" applyFill="0" applyAlignment="0" applyProtection="0"/>
    <xf numFmtId="0" fontId="99" fillId="0" borderId="17" applyNumberFormat="0" applyFill="0" applyAlignment="0" applyProtection="0"/>
    <xf numFmtId="0" fontId="56" fillId="0" borderId="2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0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3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1" fillId="0" borderId="0"/>
    <xf numFmtId="43" fontId="2" fillId="0" borderId="0" applyFont="0" applyFill="0" applyBorder="0" applyAlignment="0" applyProtection="0"/>
    <xf numFmtId="0" fontId="101" fillId="0" borderId="0"/>
    <xf numFmtId="0" fontId="2" fillId="0" borderId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18" fillId="6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34" fillId="0" borderId="0" applyNumberFormat="0" applyFill="0" applyBorder="0" applyAlignment="0" applyProtection="0"/>
    <xf numFmtId="0" fontId="3" fillId="0" borderId="0"/>
    <xf numFmtId="0" fontId="83" fillId="0" borderId="0" applyNumberFormat="0" applyFill="0" applyBorder="0" applyAlignment="0" applyProtection="0">
      <alignment vertical="top"/>
      <protection locked="0"/>
    </xf>
    <xf numFmtId="18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2" fillId="0" borderId="0"/>
    <xf numFmtId="0" fontId="3" fillId="0" borderId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02" fillId="0" borderId="0"/>
    <xf numFmtId="44" fontId="3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56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6" fillId="0" borderId="0"/>
    <xf numFmtId="0" fontId="2" fillId="0" borderId="0"/>
    <xf numFmtId="0" fontId="37" fillId="0" borderId="0" applyNumberFormat="0" applyFill="0" applyAlignment="0" applyProtection="0"/>
    <xf numFmtId="0" fontId="2" fillId="0" borderId="0" applyNumberFormat="0" applyFill="0" applyAlignment="0" applyProtection="0"/>
    <xf numFmtId="0" fontId="37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84" fontId="3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7" borderId="0" applyNumberFormat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185" fontId="57" fillId="0" borderId="0" applyFont="0" applyFill="0" applyBorder="0" applyAlignment="0" applyProtection="0"/>
    <xf numFmtId="0" fontId="57" fillId="0" borderId="0"/>
    <xf numFmtId="180" fontId="3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2" fillId="0" borderId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44" fontId="104" fillId="0" borderId="0" applyFont="0" applyFill="0" applyBorder="0" applyAlignment="0" applyProtection="0"/>
    <xf numFmtId="0" fontId="3" fillId="0" borderId="0"/>
    <xf numFmtId="0" fontId="104" fillId="0" borderId="0"/>
    <xf numFmtId="0" fontId="105" fillId="0" borderId="0"/>
    <xf numFmtId="0" fontId="2" fillId="0" borderId="0"/>
    <xf numFmtId="0" fontId="2" fillId="0" borderId="0"/>
    <xf numFmtId="0" fontId="3" fillId="0" borderId="0"/>
    <xf numFmtId="0" fontId="106" fillId="38" borderId="0" applyNumberFormat="0" applyBorder="0" applyAlignment="0" applyProtection="0">
      <alignment vertical="center"/>
    </xf>
    <xf numFmtId="0" fontId="106" fillId="39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30" borderId="0" applyNumberFormat="0" applyBorder="0" applyAlignment="0" applyProtection="0">
      <alignment vertical="center"/>
    </xf>
    <xf numFmtId="0" fontId="106" fillId="34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27" borderId="0" applyNumberFormat="0" applyBorder="0" applyAlignment="0" applyProtection="0">
      <alignment vertical="center"/>
    </xf>
    <xf numFmtId="0" fontId="106" fillId="31" borderId="0" applyNumberFormat="0" applyBorder="0" applyAlignment="0" applyProtection="0">
      <alignment vertical="center"/>
    </xf>
    <xf numFmtId="0" fontId="106" fillId="35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20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32" borderId="0" applyNumberFormat="0" applyBorder="0" applyAlignment="0" applyProtection="0">
      <alignment vertical="center"/>
    </xf>
    <xf numFmtId="0" fontId="107" fillId="51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04" fillId="0" borderId="0"/>
    <xf numFmtId="0" fontId="32" fillId="0" borderId="0"/>
    <xf numFmtId="0" fontId="2" fillId="0" borderId="0"/>
    <xf numFmtId="0" fontId="31" fillId="0" borderId="0"/>
    <xf numFmtId="0" fontId="109" fillId="0" borderId="0"/>
    <xf numFmtId="0" fontId="107" fillId="13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107" fillId="25" borderId="0" applyNumberFormat="0" applyBorder="0" applyAlignment="0" applyProtection="0">
      <alignment vertical="center"/>
    </xf>
    <xf numFmtId="0" fontId="107" fillId="29" borderId="0" applyNumberFormat="0" applyBorder="0" applyAlignment="0" applyProtection="0">
      <alignment vertical="center"/>
    </xf>
    <xf numFmtId="0" fontId="107" fillId="33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11" borderId="15" applyNumberFormat="0" applyAlignment="0" applyProtection="0">
      <alignment vertical="center"/>
    </xf>
    <xf numFmtId="0" fontId="112" fillId="8" borderId="0" applyNumberFormat="0" applyBorder="0" applyAlignment="0" applyProtection="0">
      <alignment vertical="center"/>
    </xf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0" fontId="114" fillId="12" borderId="16" applyNumberFormat="0" applyFont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6" fillId="9" borderId="12" applyNumberFormat="0" applyAlignment="0" applyProtection="0">
      <alignment vertical="center"/>
    </xf>
    <xf numFmtId="0" fontId="117" fillId="10" borderId="13" applyNumberFormat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06" fillId="0" borderId="0" applyFont="0" applyFill="0" applyBorder="0" applyAlignment="0" applyProtection="0">
      <alignment vertical="center"/>
    </xf>
    <xf numFmtId="0" fontId="113" fillId="0" borderId="0"/>
    <xf numFmtId="0" fontId="113" fillId="0" borderId="0"/>
    <xf numFmtId="0" fontId="106" fillId="0" borderId="0">
      <alignment vertical="center"/>
    </xf>
    <xf numFmtId="0" fontId="113" fillId="0" borderId="0"/>
    <xf numFmtId="0" fontId="113" fillId="0" borderId="0"/>
    <xf numFmtId="0" fontId="106" fillId="0" borderId="0">
      <alignment vertical="center"/>
    </xf>
    <xf numFmtId="0" fontId="106" fillId="0" borderId="0">
      <alignment vertical="center"/>
    </xf>
    <xf numFmtId="0" fontId="119" fillId="0" borderId="0"/>
    <xf numFmtId="0" fontId="106" fillId="0" borderId="0">
      <alignment vertical="center"/>
    </xf>
    <xf numFmtId="0" fontId="120" fillId="6" borderId="0" applyNumberFormat="0" applyBorder="0" applyAlignment="0" applyProtection="0">
      <alignment vertical="center"/>
    </xf>
    <xf numFmtId="0" fontId="121" fillId="0" borderId="9" applyNumberFormat="0" applyFill="0" applyAlignment="0" applyProtection="0">
      <alignment vertical="center"/>
    </xf>
    <xf numFmtId="0" fontId="122" fillId="0" borderId="10" applyNumberFormat="0" applyFill="0" applyAlignment="0" applyProtection="0">
      <alignment vertical="center"/>
    </xf>
    <xf numFmtId="0" fontId="123" fillId="0" borderId="1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10" borderId="12" applyNumberFormat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191" fontId="113" fillId="0" borderId="0" applyFont="0" applyFill="0" applyBorder="0" applyAlignment="0" applyProtection="0"/>
    <xf numFmtId="191" fontId="113" fillId="0" borderId="0" applyFont="0" applyFill="0" applyBorder="0" applyAlignment="0" applyProtection="0"/>
    <xf numFmtId="0" fontId="127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52" borderId="19" applyNumberFormat="0" applyAlignment="0" applyProtection="0"/>
    <xf numFmtId="0" fontId="47" fillId="43" borderId="19" applyNumberFormat="0" applyAlignment="0" applyProtection="0"/>
    <xf numFmtId="0" fontId="3" fillId="59" borderId="22" applyNumberFormat="0" applyFont="0" applyAlignment="0" applyProtection="0"/>
    <xf numFmtId="0" fontId="50" fillId="52" borderId="23" applyNumberFormat="0" applyAlignment="0" applyProtection="0"/>
    <xf numFmtId="0" fontId="56" fillId="0" borderId="2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8" fillId="0" borderId="0" xfId="0" applyFont="1" applyAlignment="1">
      <alignment horizontal="center" vertical="center"/>
    </xf>
    <xf numFmtId="168" fontId="8" fillId="0" borderId="0" xfId="5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3" fontId="9" fillId="0" borderId="0" xfId="4" applyNumberFormat="1" applyFont="1" applyAlignment="1">
      <alignment horizontal="center" vertical="center"/>
    </xf>
    <xf numFmtId="170" fontId="10" fillId="0" borderId="0" xfId="3" applyFont="1" applyAlignment="1">
      <alignment vertical="center"/>
    </xf>
    <xf numFmtId="173" fontId="11" fillId="0" borderId="0" xfId="4" applyNumberFormat="1" applyFont="1" applyAlignment="1">
      <alignment horizontal="right" vertical="center"/>
    </xf>
    <xf numFmtId="165" fontId="8" fillId="0" borderId="0" xfId="7" applyNumberFormat="1" applyFont="1" applyAlignment="1">
      <alignment horizontal="center" vertical="center"/>
    </xf>
    <xf numFmtId="165" fontId="8" fillId="0" borderId="0" xfId="7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4" applyFont="1" applyAlignment="1">
      <alignment vertical="center"/>
    </xf>
    <xf numFmtId="0" fontId="128" fillId="0" borderId="0" xfId="4" applyFont="1" applyAlignment="1">
      <alignment vertical="center"/>
    </xf>
    <xf numFmtId="0" fontId="128" fillId="0" borderId="0" xfId="0" applyFont="1" applyAlignment="1">
      <alignment vertical="center"/>
    </xf>
    <xf numFmtId="0" fontId="3" fillId="0" borderId="0" xfId="0" applyFont="1"/>
    <xf numFmtId="0" fontId="128" fillId="0" borderId="0" xfId="0" applyFont="1"/>
    <xf numFmtId="165" fontId="128" fillId="0" borderId="0" xfId="0" applyNumberFormat="1" applyFont="1" applyAlignment="1">
      <alignment vertical="center"/>
    </xf>
    <xf numFmtId="165" fontId="128" fillId="0" borderId="0" xfId="0" applyNumberFormat="1" applyFont="1" applyAlignment="1">
      <alignment horizontal="center" vertical="center"/>
    </xf>
    <xf numFmtId="0" fontId="128" fillId="0" borderId="0" xfId="0" applyFont="1" applyAlignment="1">
      <alignment horizontal="center" vertical="center"/>
    </xf>
    <xf numFmtId="173" fontId="129" fillId="0" borderId="0" xfId="4" applyNumberFormat="1" applyFont="1" applyAlignment="1">
      <alignment horizontal="right" vertical="center"/>
    </xf>
    <xf numFmtId="0" fontId="130" fillId="5" borderId="0" xfId="0" applyFont="1" applyFill="1" applyAlignment="1">
      <alignment horizontal="left" vertical="center"/>
    </xf>
    <xf numFmtId="0" fontId="130" fillId="4" borderId="0" xfId="0" applyFont="1" applyFill="1" applyAlignment="1">
      <alignment vertical="center"/>
    </xf>
    <xf numFmtId="17" fontId="130" fillId="4" borderId="0" xfId="0" applyNumberFormat="1" applyFont="1" applyFill="1" applyAlignment="1">
      <alignment horizontal="center" vertical="center"/>
    </xf>
    <xf numFmtId="0" fontId="130" fillId="4" borderId="0" xfId="0" applyFont="1" applyFill="1" applyAlignment="1">
      <alignment horizontal="center" vertical="center"/>
    </xf>
    <xf numFmtId="165" fontId="128" fillId="0" borderId="0" xfId="7" applyNumberFormat="1" applyFont="1" applyAlignment="1">
      <alignment horizontal="right" vertical="center"/>
    </xf>
    <xf numFmtId="0" fontId="131" fillId="0" borderId="0" xfId="0" applyFont="1" applyAlignment="1">
      <alignment vertical="center"/>
    </xf>
    <xf numFmtId="165" fontId="131" fillId="0" borderId="0" xfId="7" applyNumberFormat="1" applyFont="1" applyAlignment="1">
      <alignment horizontal="right" vertical="center"/>
    </xf>
    <xf numFmtId="175" fontId="131" fillId="0" borderId="0" xfId="7" applyNumberFormat="1" applyFont="1" applyAlignment="1">
      <alignment horizontal="right" vertical="center"/>
    </xf>
    <xf numFmtId="175" fontId="128" fillId="0" borderId="0" xfId="7" applyNumberFormat="1" applyFont="1" applyAlignment="1">
      <alignment horizontal="right" vertical="center"/>
    </xf>
    <xf numFmtId="168" fontId="132" fillId="0" borderId="0" xfId="5" applyNumberFormat="1" applyFont="1" applyAlignment="1">
      <alignment horizontal="right" vertical="center"/>
    </xf>
    <xf numFmtId="0" fontId="128" fillId="0" borderId="2" xfId="0" applyFont="1" applyBorder="1" applyAlignment="1">
      <alignment vertical="center"/>
    </xf>
    <xf numFmtId="168" fontId="128" fillId="0" borderId="2" xfId="5" applyNumberFormat="1" applyFont="1" applyBorder="1" applyAlignment="1">
      <alignment horizontal="center" vertical="center"/>
    </xf>
    <xf numFmtId="168" fontId="128" fillId="0" borderId="0" xfId="5" applyNumberFormat="1" applyFont="1" applyAlignment="1">
      <alignment horizontal="center" vertical="center"/>
    </xf>
    <xf numFmtId="0" fontId="128" fillId="0" borderId="0" xfId="2" applyFont="1" applyAlignment="1">
      <alignment vertical="center"/>
    </xf>
    <xf numFmtId="0" fontId="128" fillId="0" borderId="0" xfId="2" applyFont="1" applyAlignment="1">
      <alignment horizontal="center" vertical="center"/>
    </xf>
    <xf numFmtId="170" fontId="133" fillId="0" borderId="0" xfId="3" applyFont="1" applyAlignment="1">
      <alignment vertical="center"/>
    </xf>
    <xf numFmtId="172" fontId="128" fillId="0" borderId="0" xfId="2" applyNumberFormat="1" applyFont="1" applyAlignment="1">
      <alignment horizontal="center" vertical="center"/>
    </xf>
    <xf numFmtId="0" fontId="130" fillId="5" borderId="0" xfId="2" applyFont="1" applyFill="1" applyAlignment="1">
      <alignment vertical="center"/>
    </xf>
    <xf numFmtId="0" fontId="130" fillId="5" borderId="0" xfId="2" applyFont="1" applyFill="1" applyAlignment="1">
      <alignment horizontal="center" vertical="center"/>
    </xf>
    <xf numFmtId="17" fontId="130" fillId="5" borderId="0" xfId="7" quotePrefix="1" applyNumberFormat="1" applyFont="1" applyFill="1" applyAlignment="1">
      <alignment horizontal="center" vertical="center" wrapText="1"/>
    </xf>
    <xf numFmtId="17" fontId="130" fillId="5" borderId="0" xfId="7" applyNumberFormat="1" applyFont="1" applyFill="1" applyAlignment="1">
      <alignment horizontal="center" vertical="center" wrapText="1"/>
    </xf>
    <xf numFmtId="17" fontId="130" fillId="4" borderId="0" xfId="0" applyNumberFormat="1" applyFont="1" applyFill="1" applyAlignment="1">
      <alignment horizontal="left" vertical="center"/>
    </xf>
    <xf numFmtId="17" fontId="134" fillId="0" borderId="0" xfId="0" applyNumberFormat="1" applyFont="1" applyAlignment="1">
      <alignment horizontal="left" vertical="center"/>
    </xf>
    <xf numFmtId="17" fontId="130" fillId="0" borderId="0" xfId="0" applyNumberFormat="1" applyFont="1" applyAlignment="1">
      <alignment horizontal="center" vertical="center"/>
    </xf>
    <xf numFmtId="172" fontId="128" fillId="0" borderId="0" xfId="7" applyNumberFormat="1" applyFont="1" applyAlignment="1">
      <alignment horizontal="right" vertical="center"/>
    </xf>
    <xf numFmtId="169" fontId="128" fillId="0" borderId="0" xfId="7" applyNumberFormat="1" applyFont="1" applyAlignment="1">
      <alignment horizontal="right" vertical="center"/>
    </xf>
    <xf numFmtId="17" fontId="134" fillId="0" borderId="0" xfId="0" applyNumberFormat="1" applyFont="1" applyAlignment="1">
      <alignment horizontal="center" vertical="center"/>
    </xf>
    <xf numFmtId="0" fontId="131" fillId="0" borderId="1" xfId="2" applyFont="1" applyBorder="1" applyAlignment="1">
      <alignment vertical="center"/>
    </xf>
    <xf numFmtId="0" fontId="131" fillId="0" borderId="1" xfId="2" applyFont="1" applyBorder="1" applyAlignment="1">
      <alignment horizontal="center" vertical="center"/>
    </xf>
    <xf numFmtId="172" fontId="131" fillId="0" borderId="1" xfId="2" applyNumberFormat="1" applyFont="1" applyBorder="1" applyAlignment="1">
      <alignment horizontal="right" vertical="center"/>
    </xf>
    <xf numFmtId="17" fontId="130" fillId="3" borderId="0" xfId="0" applyNumberFormat="1" applyFont="1" applyFill="1" applyAlignment="1">
      <alignment horizontal="center" vertical="center"/>
    </xf>
    <xf numFmtId="17" fontId="130" fillId="3" borderId="0" xfId="0" applyNumberFormat="1" applyFont="1" applyFill="1" applyAlignment="1">
      <alignment horizontal="right" vertical="center"/>
    </xf>
    <xf numFmtId="168" fontId="128" fillId="0" borderId="0" xfId="5" applyNumberFormat="1" applyFont="1" applyAlignment="1">
      <alignment horizontal="right" vertical="center"/>
    </xf>
    <xf numFmtId="168" fontId="128" fillId="0" borderId="0" xfId="10" applyNumberFormat="1" applyFont="1" applyAlignment="1">
      <alignment horizontal="right" vertical="center"/>
    </xf>
    <xf numFmtId="168" fontId="131" fillId="0" borderId="1" xfId="5" applyNumberFormat="1" applyFont="1" applyBorder="1" applyAlignment="1">
      <alignment horizontal="right" vertical="center"/>
    </xf>
    <xf numFmtId="168" fontId="128" fillId="0" borderId="0" xfId="2" applyNumberFormat="1" applyFont="1" applyAlignment="1">
      <alignment horizontal="center" vertical="center"/>
    </xf>
    <xf numFmtId="0" fontId="131" fillId="0" borderId="0" xfId="4" applyFont="1" applyAlignment="1">
      <alignment horizontal="left" vertical="center"/>
    </xf>
    <xf numFmtId="10" fontId="135" fillId="0" borderId="0" xfId="5" applyNumberFormat="1" applyFont="1" applyAlignment="1">
      <alignment vertical="center"/>
    </xf>
    <xf numFmtId="10" fontId="128" fillId="0" borderId="0" xfId="5" applyNumberFormat="1" applyFont="1" applyAlignment="1">
      <alignment vertical="center"/>
    </xf>
    <xf numFmtId="0" fontId="136" fillId="0" borderId="0" xfId="4" applyFont="1" applyAlignment="1">
      <alignment vertical="center"/>
    </xf>
    <xf numFmtId="165" fontId="130" fillId="5" borderId="0" xfId="7" applyNumberFormat="1" applyFont="1" applyFill="1" applyAlignment="1">
      <alignment horizontal="left" vertical="center" wrapText="1"/>
    </xf>
    <xf numFmtId="0" fontId="128" fillId="0" borderId="0" xfId="4" applyFont="1" applyAlignment="1">
      <alignment horizontal="right" vertical="center"/>
    </xf>
    <xf numFmtId="165" fontId="130" fillId="4" borderId="0" xfId="7" applyNumberFormat="1" applyFont="1" applyFill="1" applyAlignment="1">
      <alignment horizontal="left" vertical="center" wrapText="1"/>
    </xf>
    <xf numFmtId="17" fontId="130" fillId="4" borderId="0" xfId="7" applyNumberFormat="1" applyFont="1" applyFill="1" applyAlignment="1">
      <alignment horizontal="right" vertical="center" wrapText="1"/>
    </xf>
    <xf numFmtId="165" fontId="128" fillId="0" borderId="0" xfId="8" applyNumberFormat="1" applyFont="1" applyAlignment="1">
      <alignment horizontal="right" vertical="center"/>
    </xf>
    <xf numFmtId="165" fontId="128" fillId="2" borderId="0" xfId="7" applyNumberFormat="1" applyFont="1" applyFill="1" applyAlignment="1">
      <alignment horizontal="right" vertical="center"/>
    </xf>
    <xf numFmtId="0" fontId="131" fillId="0" borderId="0" xfId="4" applyFont="1" applyAlignment="1">
      <alignment vertical="center"/>
    </xf>
    <xf numFmtId="165" fontId="131" fillId="0" borderId="0" xfId="8" applyNumberFormat="1" applyFont="1" applyAlignment="1">
      <alignment horizontal="right" vertical="center"/>
    </xf>
    <xf numFmtId="165" fontId="128" fillId="0" borderId="0" xfId="7" applyNumberFormat="1" applyFont="1" applyFill="1" applyAlignment="1">
      <alignment horizontal="right" vertical="center"/>
    </xf>
    <xf numFmtId="0" fontId="131" fillId="0" borderId="6" xfId="4" applyFont="1" applyBorder="1" applyAlignment="1">
      <alignment vertical="center"/>
    </xf>
    <xf numFmtId="165" fontId="131" fillId="0" borderId="6" xfId="7" applyNumberFormat="1" applyFont="1" applyBorder="1" applyAlignment="1">
      <alignment horizontal="right" vertical="center"/>
    </xf>
    <xf numFmtId="165" fontId="131" fillId="0" borderId="6" xfId="8" applyNumberFormat="1" applyFont="1" applyBorder="1" applyAlignment="1">
      <alignment horizontal="right" vertical="center"/>
    </xf>
    <xf numFmtId="17" fontId="130" fillId="3" borderId="0" xfId="8" applyNumberFormat="1" applyFont="1" applyFill="1" applyAlignment="1">
      <alignment horizontal="right" vertical="center" wrapText="1"/>
    </xf>
    <xf numFmtId="165" fontId="128" fillId="0" borderId="0" xfId="4" applyNumberFormat="1" applyFont="1" applyAlignment="1">
      <alignment horizontal="right" vertical="center"/>
    </xf>
    <xf numFmtId="174" fontId="128" fillId="0" borderId="0" xfId="7" applyNumberFormat="1" applyFont="1" applyAlignment="1">
      <alignment horizontal="right" vertical="center"/>
    </xf>
    <xf numFmtId="0" fontId="128" fillId="0" borderId="0" xfId="0" applyFont="1" applyAlignment="1">
      <alignment horizontal="left" vertical="center" indent="1"/>
    </xf>
    <xf numFmtId="165" fontId="128" fillId="0" borderId="0" xfId="4" applyNumberFormat="1" applyFont="1" applyAlignment="1">
      <alignment vertical="center"/>
    </xf>
    <xf numFmtId="171" fontId="128" fillId="0" borderId="0" xfId="4" applyNumberFormat="1" applyFont="1" applyAlignment="1">
      <alignment vertical="center"/>
    </xf>
    <xf numFmtId="0" fontId="128" fillId="0" borderId="0" xfId="4" applyFont="1" applyAlignment="1">
      <alignment horizontal="center" vertical="center"/>
    </xf>
    <xf numFmtId="10" fontId="135" fillId="0" borderId="0" xfId="5" applyNumberFormat="1" applyFont="1" applyAlignment="1">
      <alignment horizontal="center" vertical="center"/>
    </xf>
    <xf numFmtId="0" fontId="136" fillId="0" borderId="0" xfId="4" applyFont="1" applyAlignment="1">
      <alignment horizontal="center" vertical="center"/>
    </xf>
    <xf numFmtId="0" fontId="137" fillId="0" borderId="0" xfId="4" applyFont="1" applyAlignment="1">
      <alignment horizontal="center" vertical="center"/>
    </xf>
    <xf numFmtId="0" fontId="130" fillId="5" borderId="0" xfId="7" applyNumberFormat="1" applyFont="1" applyFill="1" applyAlignment="1">
      <alignment horizontal="center" vertical="center" wrapText="1"/>
    </xf>
    <xf numFmtId="167" fontId="128" fillId="0" borderId="0" xfId="0" applyNumberFormat="1" applyFont="1" applyAlignment="1">
      <alignment horizontal="right" vertical="center"/>
    </xf>
    <xf numFmtId="166" fontId="138" fillId="0" borderId="0" xfId="0" applyNumberFormat="1" applyFont="1" applyAlignment="1">
      <alignment horizontal="right" vertical="center"/>
    </xf>
    <xf numFmtId="0" fontId="130" fillId="3" borderId="0" xfId="0" applyFont="1" applyFill="1" applyAlignment="1">
      <alignment horizontal="center" vertical="center"/>
    </xf>
    <xf numFmtId="166" fontId="128" fillId="0" borderId="0" xfId="0" applyNumberFormat="1" applyFont="1" applyAlignment="1">
      <alignment horizontal="right" vertical="center"/>
    </xf>
    <xf numFmtId="0" fontId="131" fillId="0" borderId="6" xfId="0" applyFont="1" applyBorder="1" applyAlignment="1">
      <alignment vertical="center"/>
    </xf>
    <xf numFmtId="166" fontId="131" fillId="0" borderId="6" xfId="0" applyNumberFormat="1" applyFont="1" applyBorder="1" applyAlignment="1">
      <alignment horizontal="right" vertical="center"/>
    </xf>
    <xf numFmtId="0" fontId="131" fillId="0" borderId="1" xfId="0" applyFont="1" applyBorder="1" applyAlignment="1">
      <alignment vertical="center"/>
    </xf>
    <xf numFmtId="3" fontId="131" fillId="0" borderId="1" xfId="0" applyNumberFormat="1" applyFont="1" applyBorder="1" applyAlignment="1">
      <alignment horizontal="right" vertical="center"/>
    </xf>
    <xf numFmtId="0" fontId="131" fillId="2" borderId="0" xfId="0" applyFont="1" applyFill="1" applyAlignment="1">
      <alignment vertical="center"/>
    </xf>
    <xf numFmtId="3" fontId="131" fillId="2" borderId="0" xfId="0" applyNumberFormat="1" applyFont="1" applyFill="1" applyAlignment="1">
      <alignment horizontal="center" vertical="center"/>
    </xf>
    <xf numFmtId="0" fontId="128" fillId="2" borderId="0" xfId="0" applyFont="1" applyFill="1" applyAlignment="1">
      <alignment vertical="center"/>
    </xf>
    <xf numFmtId="0" fontId="131" fillId="0" borderId="3" xfId="4" applyFont="1" applyBorder="1" applyAlignment="1">
      <alignment vertical="center"/>
    </xf>
    <xf numFmtId="165" fontId="131" fillId="0" borderId="5" xfId="7" applyNumberFormat="1" applyFont="1" applyBorder="1" applyAlignment="1">
      <alignment horizontal="right" vertical="center"/>
    </xf>
    <xf numFmtId="0" fontId="139" fillId="0" borderId="4" xfId="4" applyFont="1" applyBorder="1" applyAlignment="1">
      <alignment vertical="center"/>
    </xf>
    <xf numFmtId="168" fontId="139" fillId="0" borderId="0" xfId="5" applyNumberFormat="1" applyFont="1" applyAlignment="1">
      <alignment horizontal="right" vertical="center"/>
    </xf>
    <xf numFmtId="0" fontId="131" fillId="0" borderId="4" xfId="4" applyFont="1" applyBorder="1" applyAlignment="1">
      <alignment vertical="center"/>
    </xf>
    <xf numFmtId="165" fontId="131" fillId="0" borderId="0" xfId="11" applyNumberFormat="1" applyFont="1" applyAlignment="1">
      <alignment horizontal="right" vertical="center"/>
    </xf>
    <xf numFmtId="168" fontId="139" fillId="0" borderId="0" xfId="6" applyNumberFormat="1" applyFont="1" applyAlignment="1">
      <alignment horizontal="right" vertical="center"/>
    </xf>
    <xf numFmtId="168" fontId="139" fillId="0" borderId="0" xfId="10" applyNumberFormat="1" applyFont="1" applyAlignment="1">
      <alignment horizontal="right" vertical="center"/>
    </xf>
    <xf numFmtId="0" fontId="139" fillId="0" borderId="7" xfId="4" applyFont="1" applyBorder="1" applyAlignment="1">
      <alignment vertical="center"/>
    </xf>
    <xf numFmtId="168" fontId="139" fillId="0" borderId="8" xfId="5" applyNumberFormat="1" applyFont="1" applyBorder="1" applyAlignment="1">
      <alignment horizontal="right" vertical="center"/>
    </xf>
    <xf numFmtId="168" fontId="128" fillId="0" borderId="0" xfId="7" applyNumberFormat="1" applyFont="1" applyAlignment="1">
      <alignment horizontal="left" vertical="center"/>
    </xf>
    <xf numFmtId="10" fontId="128" fillId="0" borderId="0" xfId="4" applyNumberFormat="1" applyFont="1" applyAlignment="1">
      <alignment horizontal="center" vertical="center"/>
    </xf>
    <xf numFmtId="169" fontId="128" fillId="0" borderId="0" xfId="4" applyNumberFormat="1" applyFont="1" applyAlignment="1">
      <alignment horizontal="center" vertical="center"/>
    </xf>
    <xf numFmtId="168" fontId="128" fillId="0" borderId="0" xfId="4" applyNumberFormat="1" applyFont="1" applyAlignment="1">
      <alignment horizontal="center" vertical="center"/>
    </xf>
    <xf numFmtId="0" fontId="128" fillId="2" borderId="0" xfId="4" applyFont="1" applyFill="1" applyAlignment="1">
      <alignment vertical="center"/>
    </xf>
    <xf numFmtId="3" fontId="136" fillId="2" borderId="0" xfId="4" applyNumberFormat="1" applyFont="1" applyFill="1" applyAlignment="1">
      <alignment horizontal="center" vertical="center"/>
    </xf>
    <xf numFmtId="0" fontId="128" fillId="2" borderId="0" xfId="0" applyFont="1" applyFill="1" applyAlignment="1">
      <alignment horizontal="center" vertical="center"/>
    </xf>
    <xf numFmtId="165" fontId="128" fillId="2" borderId="0" xfId="0" applyNumberFormat="1" applyFont="1" applyFill="1" applyAlignment="1">
      <alignment vertical="center"/>
    </xf>
    <xf numFmtId="165" fontId="140" fillId="2" borderId="0" xfId="7" applyNumberFormat="1" applyFont="1" applyFill="1" applyAlignment="1">
      <alignment horizontal="center" vertical="center"/>
    </xf>
    <xf numFmtId="165" fontId="140" fillId="2" borderId="0" xfId="7" applyNumberFormat="1" applyFont="1" applyFill="1" applyAlignment="1">
      <alignment vertical="center"/>
    </xf>
    <xf numFmtId="3" fontId="131" fillId="0" borderId="0" xfId="0" applyNumberFormat="1" applyFont="1" applyAlignment="1">
      <alignment horizontal="right" vertical="center"/>
    </xf>
    <xf numFmtId="165" fontId="128" fillId="2" borderId="0" xfId="0" applyNumberFormat="1" applyFont="1" applyFill="1" applyAlignment="1">
      <alignment horizontal="center" vertical="center"/>
    </xf>
    <xf numFmtId="3" fontId="128" fillId="2" borderId="0" xfId="0" applyNumberFormat="1" applyFont="1" applyFill="1" applyAlignment="1">
      <alignment vertical="center"/>
    </xf>
    <xf numFmtId="165" fontId="128" fillId="2" borderId="0" xfId="7" applyNumberFormat="1" applyFont="1" applyFill="1" applyAlignment="1">
      <alignment horizontal="center" vertical="center"/>
    </xf>
    <xf numFmtId="0" fontId="139" fillId="2" borderId="0" xfId="0" applyFont="1" applyFill="1" applyAlignment="1">
      <alignment vertical="center"/>
    </xf>
    <xf numFmtId="168" fontId="139" fillId="2" borderId="0" xfId="5" applyNumberFormat="1" applyFont="1" applyFill="1" applyAlignment="1">
      <alignment horizontal="center" vertical="center"/>
    </xf>
    <xf numFmtId="165" fontId="131" fillId="0" borderId="0" xfId="0" applyNumberFormat="1" applyFont="1" applyAlignment="1">
      <alignment vertical="center"/>
    </xf>
    <xf numFmtId="166" fontId="141" fillId="0" borderId="0" xfId="0" applyNumberFormat="1" applyFont="1" applyAlignment="1">
      <alignment horizontal="right" vertical="center"/>
    </xf>
    <xf numFmtId="165" fontId="128" fillId="2" borderId="0" xfId="7" applyNumberFormat="1" applyFont="1" applyFill="1" applyAlignment="1">
      <alignment vertic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3" fontId="136" fillId="0" borderId="0" xfId="4" applyNumberFormat="1" applyFont="1" applyAlignment="1">
      <alignment horizontal="center" vertical="center"/>
    </xf>
    <xf numFmtId="170" fontId="131" fillId="0" borderId="0" xfId="3" applyFont="1" applyAlignment="1">
      <alignment vertical="center"/>
    </xf>
    <xf numFmtId="166" fontId="128" fillId="64" borderId="0" xfId="0" applyNumberFormat="1" applyFont="1" applyFill="1" applyAlignment="1">
      <alignment horizontal="right" vertical="center"/>
    </xf>
    <xf numFmtId="3" fontId="128" fillId="64" borderId="0" xfId="0" applyNumberFormat="1" applyFont="1" applyFill="1" applyAlignment="1">
      <alignment vertical="center"/>
    </xf>
    <xf numFmtId="4" fontId="142" fillId="5" borderId="30" xfId="50863" applyNumberFormat="1" applyFont="1" applyFill="1" applyBorder="1" applyAlignment="1">
      <alignment horizontal="center" vertical="center" wrapText="1"/>
    </xf>
    <xf numFmtId="0" fontId="132" fillId="0" borderId="0" xfId="50863" applyFont="1"/>
    <xf numFmtId="0" fontId="143" fillId="0" borderId="0" xfId="50863" applyFont="1" applyAlignment="1">
      <alignment horizontal="center"/>
    </xf>
    <xf numFmtId="4" fontId="142" fillId="0" borderId="30" xfId="50863" applyNumberFormat="1" applyFont="1" applyBorder="1" applyAlignment="1">
      <alignment horizontal="center" vertical="center" wrapText="1"/>
    </xf>
    <xf numFmtId="0" fontId="132" fillId="0" borderId="0" xfId="50864" applyFont="1" applyAlignment="1">
      <alignment horizontal="center"/>
    </xf>
    <xf numFmtId="168" fontId="132" fillId="0" borderId="0" xfId="50865" applyNumberFormat="1" applyFont="1" applyAlignment="1">
      <alignment horizontal="center"/>
    </xf>
    <xf numFmtId="192" fontId="132" fillId="0" borderId="0" xfId="50867" applyNumberFormat="1" applyFont="1" applyAlignment="1">
      <alignment horizontal="center"/>
    </xf>
    <xf numFmtId="193" fontId="132" fillId="0" borderId="0" xfId="50866" applyNumberFormat="1" applyFont="1" applyFill="1"/>
    <xf numFmtId="192" fontId="132" fillId="0" borderId="0" xfId="50315" applyNumberFormat="1" applyFont="1" applyAlignment="1">
      <alignment horizontal="right"/>
    </xf>
    <xf numFmtId="193" fontId="132" fillId="0" borderId="0" xfId="50866" applyNumberFormat="1" applyFont="1" applyFill="1" applyBorder="1"/>
    <xf numFmtId="0" fontId="143" fillId="0" borderId="0" xfId="50864" applyFont="1" applyAlignment="1">
      <alignment horizontal="center"/>
    </xf>
    <xf numFmtId="0" fontId="143" fillId="0" borderId="31" xfId="50864" applyFont="1" applyBorder="1" applyAlignment="1">
      <alignment horizontal="center"/>
    </xf>
    <xf numFmtId="192" fontId="143" fillId="0" borderId="31" xfId="50864" applyNumberFormat="1" applyFont="1" applyBorder="1" applyAlignment="1">
      <alignment horizontal="center"/>
    </xf>
    <xf numFmtId="168" fontId="143" fillId="0" borderId="31" xfId="50864" applyNumberFormat="1" applyFont="1" applyBorder="1" applyAlignment="1">
      <alignment horizontal="center"/>
    </xf>
    <xf numFmtId="193" fontId="143" fillId="0" borderId="0" xfId="50866" applyNumberFormat="1" applyFont="1" applyFill="1"/>
    <xf numFmtId="192" fontId="143" fillId="0" borderId="31" xfId="50864" applyNumberFormat="1" applyFont="1" applyBorder="1" applyAlignment="1">
      <alignment horizontal="right"/>
    </xf>
    <xf numFmtId="192" fontId="132" fillId="0" borderId="0" xfId="50863" applyNumberFormat="1" applyFont="1"/>
    <xf numFmtId="192" fontId="132" fillId="0" borderId="0" xfId="50867" applyNumberFormat="1" applyFont="1"/>
    <xf numFmtId="0" fontId="132" fillId="0" borderId="0" xfId="50863" applyFont="1" applyAlignment="1">
      <alignment horizontal="center"/>
    </xf>
    <xf numFmtId="192" fontId="132" fillId="0" borderId="0" xfId="50863" applyNumberFormat="1" applyFont="1" applyAlignment="1">
      <alignment horizontal="right"/>
    </xf>
    <xf numFmtId="0" fontId="132" fillId="0" borderId="0" xfId="50863" applyFont="1" applyAlignment="1">
      <alignment horizontal="right"/>
    </xf>
    <xf numFmtId="192" fontId="143" fillId="0" borderId="0" xfId="50867" applyNumberFormat="1" applyFont="1" applyAlignment="1">
      <alignment horizontal="right"/>
    </xf>
    <xf numFmtId="9" fontId="143" fillId="0" borderId="0" xfId="50865" applyFont="1" applyAlignment="1">
      <alignment horizontal="center"/>
    </xf>
    <xf numFmtId="192" fontId="143" fillId="0" borderId="0" xfId="50867" applyNumberFormat="1" applyFont="1" applyAlignment="1">
      <alignment horizontal="center"/>
    </xf>
    <xf numFmtId="192" fontId="143" fillId="0" borderId="0" xfId="50867" applyNumberFormat="1" applyFont="1" applyFill="1" applyAlignment="1">
      <alignment horizontal="center"/>
    </xf>
    <xf numFmtId="0" fontId="144" fillId="0" borderId="0" xfId="72" applyFont="1" applyAlignment="1">
      <alignment horizontal="center"/>
    </xf>
    <xf numFmtId="192" fontId="144" fillId="0" borderId="0" xfId="50315" applyNumberFormat="1" applyFont="1" applyAlignment="1">
      <alignment horizontal="right"/>
    </xf>
    <xf numFmtId="0" fontId="128" fillId="64" borderId="0" xfId="0" applyFont="1" applyFill="1"/>
    <xf numFmtId="164" fontId="128" fillId="64" borderId="0" xfId="7" applyFont="1" applyFill="1"/>
    <xf numFmtId="0" fontId="131" fillId="64" borderId="0" xfId="0" applyFont="1" applyFill="1" applyAlignment="1">
      <alignment vertical="center"/>
    </xf>
    <xf numFmtId="165" fontId="131" fillId="64" borderId="0" xfId="7" applyNumberFormat="1" applyFont="1" applyFill="1"/>
    <xf numFmtId="165" fontId="131" fillId="64" borderId="0" xfId="7" applyNumberFormat="1" applyFont="1" applyFill="1" applyAlignment="1">
      <alignment horizontal="right" vertical="center"/>
    </xf>
    <xf numFmtId="0" fontId="128" fillId="64" borderId="0" xfId="0" applyFont="1" applyFill="1" applyAlignment="1">
      <alignment vertical="center"/>
    </xf>
    <xf numFmtId="3" fontId="128" fillId="64" borderId="0" xfId="0" applyNumberFormat="1" applyFont="1" applyFill="1"/>
    <xf numFmtId="4" fontId="142" fillId="65" borderId="30" xfId="50863" applyNumberFormat="1" applyFont="1" applyFill="1" applyBorder="1" applyAlignment="1">
      <alignment horizontal="center" vertical="center" wrapText="1"/>
    </xf>
    <xf numFmtId="17" fontId="130" fillId="65" borderId="0" xfId="7" applyNumberFormat="1" applyFont="1" applyFill="1" applyAlignment="1">
      <alignment horizontal="center" vertical="center" wrapText="1"/>
    </xf>
    <xf numFmtId="3" fontId="131" fillId="64" borderId="0" xfId="7" applyNumberFormat="1" applyFont="1" applyFill="1"/>
    <xf numFmtId="3" fontId="128" fillId="64" borderId="0" xfId="7" applyNumberFormat="1" applyFont="1" applyFill="1"/>
    <xf numFmtId="165" fontId="128" fillId="64" borderId="0" xfId="7" applyNumberFormat="1" applyFont="1" applyFill="1"/>
    <xf numFmtId="3" fontId="143" fillId="0" borderId="31" xfId="50864" applyNumberFormat="1" applyFont="1" applyBorder="1" applyAlignment="1">
      <alignment horizontal="center"/>
    </xf>
    <xf numFmtId="164" fontId="128" fillId="0" borderId="0" xfId="7" applyFont="1" applyAlignment="1">
      <alignment horizontal="center" vertical="center"/>
    </xf>
    <xf numFmtId="164" fontId="128" fillId="2" borderId="0" xfId="7" applyFont="1" applyFill="1" applyAlignment="1">
      <alignment vertical="center"/>
    </xf>
    <xf numFmtId="165" fontId="128" fillId="64" borderId="0" xfId="7" applyNumberFormat="1" applyFont="1" applyFill="1" applyAlignment="1">
      <alignment vertical="center"/>
    </xf>
    <xf numFmtId="174" fontId="128" fillId="0" borderId="0" xfId="7" applyNumberFormat="1" applyFont="1" applyBorder="1" applyAlignment="1">
      <alignment horizontal="right" vertical="center"/>
    </xf>
    <xf numFmtId="165" fontId="128" fillId="0" borderId="0" xfId="7" applyNumberFormat="1" applyFont="1" applyBorder="1" applyAlignment="1">
      <alignment horizontal="right" vertical="center"/>
    </xf>
    <xf numFmtId="174" fontId="128" fillId="0" borderId="8" xfId="7" applyNumberFormat="1" applyFont="1" applyBorder="1" applyAlignment="1">
      <alignment horizontal="right" vertical="center"/>
    </xf>
    <xf numFmtId="165" fontId="128" fillId="0" borderId="8" xfId="7" applyNumberFormat="1" applyFont="1" applyBorder="1" applyAlignment="1">
      <alignment horizontal="right" vertical="center"/>
    </xf>
    <xf numFmtId="165" fontId="128" fillId="0" borderId="8" xfId="8" applyNumberFormat="1" applyFont="1" applyBorder="1" applyAlignment="1">
      <alignment horizontal="right" vertical="center"/>
    </xf>
    <xf numFmtId="165" fontId="128" fillId="64" borderId="0" xfId="7" applyNumberFormat="1" applyFont="1" applyFill="1" applyAlignment="1">
      <alignment horizontal="right" vertical="center"/>
    </xf>
    <xf numFmtId="0" fontId="128" fillId="64" borderId="0" xfId="4" applyFont="1" applyFill="1" applyAlignment="1">
      <alignment vertical="center"/>
    </xf>
    <xf numFmtId="194" fontId="131" fillId="0" borderId="0" xfId="7" applyNumberFormat="1" applyFont="1" applyAlignment="1">
      <alignment horizontal="right" vertical="center"/>
    </xf>
    <xf numFmtId="194" fontId="128" fillId="0" borderId="0" xfId="4" applyNumberFormat="1" applyFont="1" applyAlignment="1">
      <alignment vertical="center"/>
    </xf>
    <xf numFmtId="195" fontId="132" fillId="0" borderId="0" xfId="50866" applyNumberFormat="1" applyFont="1"/>
    <xf numFmtId="195" fontId="132" fillId="0" borderId="2" xfId="50866" applyNumberFormat="1" applyFont="1" applyBorder="1"/>
    <xf numFmtId="195" fontId="143" fillId="0" borderId="0" xfId="50866" applyNumberFormat="1" applyFont="1"/>
    <xf numFmtId="195" fontId="132" fillId="0" borderId="0" xfId="48093" applyNumberFormat="1" applyFont="1" applyAlignment="1">
      <alignment horizontal="center"/>
    </xf>
    <xf numFmtId="195" fontId="143" fillId="0" borderId="31" xfId="48093" applyNumberFormat="1" applyFont="1" applyBorder="1" applyAlignment="1">
      <alignment horizontal="center"/>
    </xf>
    <xf numFmtId="195" fontId="132" fillId="0" borderId="0" xfId="48093" applyNumberFormat="1" applyFont="1"/>
    <xf numFmtId="195" fontId="132" fillId="0" borderId="0" xfId="50863" applyNumberFormat="1" applyFont="1"/>
    <xf numFmtId="195" fontId="132" fillId="0" borderId="2" xfId="50866" applyNumberFormat="1" applyFont="1" applyBorder="1" applyAlignment="1">
      <alignment horizontal="right"/>
    </xf>
    <xf numFmtId="3" fontId="142" fillId="5" borderId="30" xfId="50863" applyNumberFormat="1" applyFont="1" applyFill="1" applyBorder="1" applyAlignment="1">
      <alignment horizontal="center" vertical="center" wrapText="1"/>
    </xf>
    <xf numFmtId="3" fontId="132" fillId="0" borderId="0" xfId="50863" applyNumberFormat="1" applyFont="1"/>
    <xf numFmtId="3" fontId="132" fillId="0" borderId="0" xfId="7" applyNumberFormat="1" applyFont="1"/>
    <xf numFmtId="166" fontId="128" fillId="0" borderId="0" xfId="0" applyNumberFormat="1" applyFont="1" applyAlignment="1">
      <alignment horizontal="right" vertical="center"/>
    </xf>
    <xf numFmtId="165" fontId="131" fillId="64" borderId="6" xfId="7" applyNumberFormat="1" applyFont="1" applyFill="1" applyBorder="1" applyAlignment="1">
      <alignment horizontal="right" vertical="center"/>
    </xf>
    <xf numFmtId="166" fontId="128" fillId="0" borderId="0" xfId="0" applyNumberFormat="1" applyFont="1" applyAlignment="1">
      <alignment horizontal="right" vertical="center"/>
    </xf>
    <xf numFmtId="0" fontId="128" fillId="0" borderId="0" xfId="0" applyFont="1" applyFill="1" applyAlignment="1">
      <alignment vertical="center"/>
    </xf>
    <xf numFmtId="167" fontId="128" fillId="0" borderId="0" xfId="0" applyNumberFormat="1" applyFont="1" applyFill="1" applyAlignment="1">
      <alignment horizontal="right" vertical="center"/>
    </xf>
    <xf numFmtId="165" fontId="128" fillId="0" borderId="0" xfId="181" applyNumberFormat="1" applyFont="1" applyFill="1" applyAlignment="1">
      <alignment horizontal="right" vertical="center"/>
    </xf>
    <xf numFmtId="0" fontId="131" fillId="0" borderId="6" xfId="4" applyFont="1" applyFill="1" applyBorder="1" applyAlignment="1">
      <alignment vertical="center"/>
    </xf>
    <xf numFmtId="165" fontId="131" fillId="0" borderId="6" xfId="7" applyNumberFormat="1" applyFont="1" applyFill="1" applyBorder="1" applyAlignment="1">
      <alignment horizontal="right" vertical="center"/>
    </xf>
    <xf numFmtId="172" fontId="128" fillId="64" borderId="0" xfId="7" applyNumberFormat="1" applyFont="1" applyFill="1" applyAlignment="1">
      <alignment horizontal="right" vertical="center"/>
    </xf>
    <xf numFmtId="0" fontId="128" fillId="64" borderId="0" xfId="2" applyFont="1" applyFill="1" applyAlignment="1">
      <alignment vertical="center"/>
    </xf>
    <xf numFmtId="168" fontId="128" fillId="64" borderId="0" xfId="10" applyNumberFormat="1" applyFont="1" applyFill="1" applyAlignment="1">
      <alignment horizontal="right" vertical="center"/>
    </xf>
    <xf numFmtId="194" fontId="131" fillId="64" borderId="0" xfId="7" applyNumberFormat="1" applyFont="1" applyFill="1" applyAlignment="1">
      <alignment horizontal="right" vertical="center"/>
    </xf>
    <xf numFmtId="194" fontId="128" fillId="64" borderId="0" xfId="4" applyNumberFormat="1" applyFont="1" applyFill="1" applyAlignment="1">
      <alignment vertical="center"/>
    </xf>
    <xf numFmtId="165" fontId="128" fillId="64" borderId="0" xfId="7" applyNumberFormat="1" applyFont="1" applyFill="1" applyBorder="1" applyAlignment="1">
      <alignment horizontal="right" vertical="center"/>
    </xf>
    <xf numFmtId="165" fontId="128" fillId="64" borderId="8" xfId="7" applyNumberFormat="1" applyFont="1" applyFill="1" applyBorder="1" applyAlignment="1">
      <alignment horizontal="right" vertical="center"/>
    </xf>
    <xf numFmtId="195" fontId="132" fillId="0" borderId="0" xfId="48093" applyNumberFormat="1" applyFont="1" applyAlignment="1">
      <alignment horizontal="right"/>
    </xf>
    <xf numFmtId="195" fontId="132" fillId="0" borderId="2" xfId="48093" applyNumberFormat="1" applyFont="1" applyBorder="1" applyAlignment="1">
      <alignment horizontal="right"/>
    </xf>
    <xf numFmtId="195" fontId="143" fillId="0" borderId="31" xfId="48093" applyNumberFormat="1" applyFont="1" applyBorder="1" applyAlignment="1">
      <alignment horizontal="right"/>
    </xf>
    <xf numFmtId="195" fontId="143" fillId="0" borderId="0" xfId="48093" applyNumberFormat="1" applyFont="1"/>
    <xf numFmtId="195" fontId="132" fillId="0" borderId="0" xfId="48093" applyNumberFormat="1" applyFont="1" applyBorder="1" applyAlignment="1">
      <alignment horizontal="right"/>
    </xf>
    <xf numFmtId="166" fontId="128" fillId="0" borderId="0" xfId="0" applyNumberFormat="1" applyFont="1" applyAlignment="1">
      <alignment horizontal="right" vertical="center"/>
    </xf>
    <xf numFmtId="0" fontId="143" fillId="0" borderId="0" xfId="50863" applyFont="1" applyAlignment="1">
      <alignment horizontal="left"/>
    </xf>
  </cellXfs>
  <cellStyles count="50868">
    <cellStyle name="20% - Accent1" xfId="40723"/>
    <cellStyle name="20% - Accent1 2" xfId="40724"/>
    <cellStyle name="20% - Accent1 3" xfId="40725"/>
    <cellStyle name="20% - Accent2" xfId="40726"/>
    <cellStyle name="20% - Accent2 2" xfId="40727"/>
    <cellStyle name="20% - Accent2 3" xfId="40728"/>
    <cellStyle name="20% - Accent3" xfId="40729"/>
    <cellStyle name="20% - Accent3 2" xfId="40730"/>
    <cellStyle name="20% - Accent3 3" xfId="40731"/>
    <cellStyle name="20% - Accent4" xfId="40732"/>
    <cellStyle name="20% - Accent4 2" xfId="40733"/>
    <cellStyle name="20% - Accent4 3" xfId="40734"/>
    <cellStyle name="20% - Accent5" xfId="40735"/>
    <cellStyle name="20% - Accent5 2" xfId="40736"/>
    <cellStyle name="20% - Accent5 3" xfId="40737"/>
    <cellStyle name="20% - Accent6" xfId="40738"/>
    <cellStyle name="20% - Accent6 2" xfId="40739"/>
    <cellStyle name="20% - Accent6 3" xfId="40740"/>
    <cellStyle name="20% - Énfasis1" xfId="31" builtinId="30" customBuiltin="1"/>
    <cellStyle name="20% - Énfasis1 10" xfId="40741"/>
    <cellStyle name="20% - Énfasis1 10 2" xfId="50625"/>
    <cellStyle name="20% - Énfasis1 11" xfId="40742"/>
    <cellStyle name="20% - Énfasis1 11 2" xfId="50036"/>
    <cellStyle name="20% - Énfasis1 12" xfId="40743"/>
    <cellStyle name="20% - Énfasis1 12 2" xfId="40744"/>
    <cellStyle name="20% - Énfasis1 12 2 2" xfId="40745"/>
    <cellStyle name="20% - Énfasis1 12 2 2 2" xfId="44240"/>
    <cellStyle name="20% - Énfasis1 12 2 3" xfId="44239"/>
    <cellStyle name="20% - Énfasis1 12 3" xfId="40746"/>
    <cellStyle name="20% - Énfasis1 12 3 2" xfId="44241"/>
    <cellStyle name="20% - Énfasis1 12 4" xfId="44238"/>
    <cellStyle name="20% - Énfasis1 13" xfId="40747"/>
    <cellStyle name="20% - Énfasis1 13 2" xfId="40748"/>
    <cellStyle name="20% - Énfasis1 13 2 2" xfId="40749"/>
    <cellStyle name="20% - Énfasis1 13 2 2 2" xfId="44244"/>
    <cellStyle name="20% - Énfasis1 13 2 3" xfId="44243"/>
    <cellStyle name="20% - Énfasis1 13 3" xfId="40750"/>
    <cellStyle name="20% - Énfasis1 13 3 2" xfId="44245"/>
    <cellStyle name="20% - Énfasis1 13 4" xfId="44242"/>
    <cellStyle name="20% - Énfasis1 14" xfId="40751"/>
    <cellStyle name="20% - Énfasis1 14 2" xfId="40752"/>
    <cellStyle name="20% - Énfasis1 14 2 2" xfId="40753"/>
    <cellStyle name="20% - Énfasis1 14 2 2 2" xfId="44248"/>
    <cellStyle name="20% - Énfasis1 14 2 3" xfId="44247"/>
    <cellStyle name="20% - Énfasis1 14 3" xfId="40754"/>
    <cellStyle name="20% - Énfasis1 14 3 2" xfId="44249"/>
    <cellStyle name="20% - Énfasis1 14 4" xfId="44246"/>
    <cellStyle name="20% - Énfasis1 15" xfId="40755"/>
    <cellStyle name="20% - Énfasis1 15 2" xfId="40756"/>
    <cellStyle name="20% - Énfasis1 15 2 2" xfId="40757"/>
    <cellStyle name="20% - Énfasis1 15 2 2 2" xfId="44252"/>
    <cellStyle name="20% - Énfasis1 15 2 3" xfId="44251"/>
    <cellStyle name="20% - Énfasis1 15 3" xfId="40758"/>
    <cellStyle name="20% - Énfasis1 15 3 2" xfId="44253"/>
    <cellStyle name="20% - Énfasis1 15 4" xfId="44250"/>
    <cellStyle name="20% - Énfasis1 16" xfId="40759"/>
    <cellStyle name="20% - Énfasis1 17" xfId="40760"/>
    <cellStyle name="20% - Énfasis1 17 2" xfId="40761"/>
    <cellStyle name="20% - Énfasis1 17 2 2" xfId="44255"/>
    <cellStyle name="20% - Énfasis1 17 3" xfId="44254"/>
    <cellStyle name="20% - Énfasis1 18" xfId="40762"/>
    <cellStyle name="20% - Énfasis1 18 2" xfId="40763"/>
    <cellStyle name="20% - Énfasis1 18 2 2" xfId="44257"/>
    <cellStyle name="20% - Énfasis1 18 3" xfId="44256"/>
    <cellStyle name="20% - Énfasis1 19" xfId="40764"/>
    <cellStyle name="20% - Énfasis1 2" xfId="158"/>
    <cellStyle name="20% - Énfasis1 2 10" xfId="958"/>
    <cellStyle name="20% - Énfasis1 2 2" xfId="372"/>
    <cellStyle name="20% - Énfasis1 2 2 2" xfId="40765"/>
    <cellStyle name="20% - Énfasis1 2 2 2 2" xfId="47152"/>
    <cellStyle name="20% - Énfasis1 2 2 2 3" xfId="47026"/>
    <cellStyle name="20% - Énfasis1 2 2 3" xfId="47071"/>
    <cellStyle name="20% - Énfasis1 2 2 3 2" xfId="47198"/>
    <cellStyle name="20% - Énfasis1 2 2 4" xfId="47100"/>
    <cellStyle name="20% - Énfasis1 2 2 5" xfId="4237"/>
    <cellStyle name="20% - Énfasis1 2 3" xfId="4024"/>
    <cellStyle name="20% - Énfasis1 2 3 2" xfId="40766"/>
    <cellStyle name="20% - Énfasis1 2 3 2 2" xfId="47136"/>
    <cellStyle name="20% - Énfasis1 2 3 3" xfId="49877"/>
    <cellStyle name="20% - Énfasis1 2 4" xfId="40767"/>
    <cellStyle name="20% - Énfasis1 2 4 2" xfId="40768"/>
    <cellStyle name="20% - Énfasis1 2 4 2 2" xfId="40769"/>
    <cellStyle name="20% - Énfasis1 2 4 2 2 2" xfId="40770"/>
    <cellStyle name="20% - Énfasis1 2 4 2 2 2 2" xfId="44261"/>
    <cellStyle name="20% - Énfasis1 2 4 2 2 3" xfId="44260"/>
    <cellStyle name="20% - Énfasis1 2 4 2 3" xfId="40771"/>
    <cellStyle name="20% - Énfasis1 2 4 2 3 2" xfId="44262"/>
    <cellStyle name="20% - Énfasis1 2 4 2 4" xfId="44259"/>
    <cellStyle name="20% - Énfasis1 2 4 3" xfId="40772"/>
    <cellStyle name="20% - Énfasis1 2 4 3 2" xfId="40773"/>
    <cellStyle name="20% - Énfasis1 2 4 3 2 2" xfId="44264"/>
    <cellStyle name="20% - Énfasis1 2 4 3 3" xfId="44263"/>
    <cellStyle name="20% - Énfasis1 2 4 4" xfId="40774"/>
    <cellStyle name="20% - Énfasis1 2 4 4 2" xfId="44265"/>
    <cellStyle name="20% - Énfasis1 2 4 5" xfId="44258"/>
    <cellStyle name="20% - Énfasis1 2 5" xfId="40775"/>
    <cellStyle name="20% - Énfasis1 2 5 2" xfId="40776"/>
    <cellStyle name="20% - Énfasis1 2 5 2 2" xfId="40777"/>
    <cellStyle name="20% - Énfasis1 2 5 2 2 2" xfId="44268"/>
    <cellStyle name="20% - Énfasis1 2 5 2 3" xfId="44267"/>
    <cellStyle name="20% - Énfasis1 2 5 3" xfId="40778"/>
    <cellStyle name="20% - Énfasis1 2 5 3 2" xfId="44269"/>
    <cellStyle name="20% - Énfasis1 2 5 4" xfId="44266"/>
    <cellStyle name="20% - Énfasis1 2 6" xfId="40779"/>
    <cellStyle name="20% - Énfasis1 2 6 2" xfId="40780"/>
    <cellStyle name="20% - Énfasis1 2 6 2 2" xfId="40781"/>
    <cellStyle name="20% - Énfasis1 2 6 2 2 2" xfId="44272"/>
    <cellStyle name="20% - Énfasis1 2 6 2 3" xfId="44271"/>
    <cellStyle name="20% - Énfasis1 2 6 3" xfId="40782"/>
    <cellStyle name="20% - Énfasis1 2 6 3 2" xfId="44273"/>
    <cellStyle name="20% - Énfasis1 2 6 4" xfId="44270"/>
    <cellStyle name="20% - Énfasis1 2 7" xfId="40783"/>
    <cellStyle name="20% - Énfasis1 2 7 2" xfId="40784"/>
    <cellStyle name="20% - Énfasis1 2 7 2 2" xfId="44275"/>
    <cellStyle name="20% - Énfasis1 2 7 3" xfId="44274"/>
    <cellStyle name="20% - Énfasis1 2 8" xfId="40785"/>
    <cellStyle name="20% - Énfasis1 2 8 2" xfId="44276"/>
    <cellStyle name="20% - Énfasis1 2 9" xfId="44166"/>
    <cellStyle name="20% - Énfasis1 20" xfId="40786"/>
    <cellStyle name="20% - Énfasis1 20 2" xfId="44277"/>
    <cellStyle name="20% - Énfasis1 21" xfId="43984"/>
    <cellStyle name="20% - Énfasis1 21 2" xfId="46633"/>
    <cellStyle name="20% - Énfasis1 22" xfId="43999"/>
    <cellStyle name="20% - Énfasis1 22 2" xfId="46647"/>
    <cellStyle name="20% - Énfasis1 23" xfId="44149"/>
    <cellStyle name="20% - Énfasis1 24" xfId="823"/>
    <cellStyle name="20% - Énfasis1 3" xfId="197"/>
    <cellStyle name="20% - Énfasis1 3 10" xfId="44167"/>
    <cellStyle name="20% - Énfasis1 3 11" xfId="4063"/>
    <cellStyle name="20% - Énfasis1 3 2" xfId="411"/>
    <cellStyle name="20% - Énfasis1 3 2 2" xfId="40788"/>
    <cellStyle name="20% - Énfasis1 3 2 2 2" xfId="44278"/>
    <cellStyle name="20% - Énfasis1 3 2 3" xfId="40787"/>
    <cellStyle name="20% - Énfasis1 3 2 3 2" xfId="50173"/>
    <cellStyle name="20% - Énfasis1 3 2 4" xfId="4276"/>
    <cellStyle name="20% - Énfasis1 3 3" xfId="40789"/>
    <cellStyle name="20% - Énfasis1 3 3 2" xfId="47183"/>
    <cellStyle name="20% - Énfasis1 3 3 3" xfId="47056"/>
    <cellStyle name="20% - Énfasis1 3 4" xfId="40790"/>
    <cellStyle name="20% - Énfasis1 3 4 2" xfId="40791"/>
    <cellStyle name="20% - Énfasis1 3 4 2 2" xfId="40792"/>
    <cellStyle name="20% - Énfasis1 3 4 2 2 2" xfId="40793"/>
    <cellStyle name="20% - Énfasis1 3 4 2 2 2 2" xfId="44282"/>
    <cellStyle name="20% - Énfasis1 3 4 2 2 3" xfId="44281"/>
    <cellStyle name="20% - Énfasis1 3 4 2 3" xfId="40794"/>
    <cellStyle name="20% - Énfasis1 3 4 2 3 2" xfId="44283"/>
    <cellStyle name="20% - Énfasis1 3 4 2 4" xfId="44280"/>
    <cellStyle name="20% - Énfasis1 3 4 3" xfId="40795"/>
    <cellStyle name="20% - Énfasis1 3 4 3 2" xfId="40796"/>
    <cellStyle name="20% - Énfasis1 3 4 3 2 2" xfId="44285"/>
    <cellStyle name="20% - Énfasis1 3 4 3 3" xfId="44284"/>
    <cellStyle name="20% - Énfasis1 3 4 4" xfId="40797"/>
    <cellStyle name="20% - Énfasis1 3 4 4 2" xfId="44286"/>
    <cellStyle name="20% - Énfasis1 3 4 5" xfId="44279"/>
    <cellStyle name="20% - Énfasis1 3 5" xfId="40798"/>
    <cellStyle name="20% - Énfasis1 3 5 2" xfId="40799"/>
    <cellStyle name="20% - Énfasis1 3 5 2 2" xfId="40800"/>
    <cellStyle name="20% - Énfasis1 3 5 2 2 2" xfId="44289"/>
    <cellStyle name="20% - Énfasis1 3 5 2 3" xfId="44288"/>
    <cellStyle name="20% - Énfasis1 3 5 3" xfId="40801"/>
    <cellStyle name="20% - Énfasis1 3 5 3 2" xfId="44290"/>
    <cellStyle name="20% - Énfasis1 3 5 4" xfId="44287"/>
    <cellStyle name="20% - Énfasis1 3 6" xfId="40802"/>
    <cellStyle name="20% - Énfasis1 3 6 2" xfId="40803"/>
    <cellStyle name="20% - Énfasis1 3 6 2 2" xfId="40804"/>
    <cellStyle name="20% - Énfasis1 3 6 2 2 2" xfId="44293"/>
    <cellStyle name="20% - Énfasis1 3 6 2 3" xfId="44292"/>
    <cellStyle name="20% - Énfasis1 3 6 3" xfId="40805"/>
    <cellStyle name="20% - Énfasis1 3 6 3 2" xfId="44294"/>
    <cellStyle name="20% - Énfasis1 3 6 4" xfId="44291"/>
    <cellStyle name="20% - Énfasis1 3 7" xfId="40806"/>
    <cellStyle name="20% - Énfasis1 3 7 2" xfId="40807"/>
    <cellStyle name="20% - Énfasis1 3 7 2 2" xfId="44296"/>
    <cellStyle name="20% - Énfasis1 3 7 3" xfId="44295"/>
    <cellStyle name="20% - Énfasis1 3 8" xfId="40808"/>
    <cellStyle name="20% - Énfasis1 3 8 2" xfId="44297"/>
    <cellStyle name="20% - Énfasis1 3 9" xfId="40809"/>
    <cellStyle name="20% - Énfasis1 3 9 2" xfId="44298"/>
    <cellStyle name="20% - Énfasis1 4" xfId="254"/>
    <cellStyle name="20% - Énfasis1 4 10" xfId="4120"/>
    <cellStyle name="20% - Énfasis1 4 2" xfId="468"/>
    <cellStyle name="20% - Énfasis1 4 2 2" xfId="40810"/>
    <cellStyle name="20% - Énfasis1 4 2 2 2" xfId="50748"/>
    <cellStyle name="20% - Énfasis1 4 2 3" xfId="4333"/>
    <cellStyle name="20% - Énfasis1 4 3" xfId="40811"/>
    <cellStyle name="20% - Énfasis1 4 3 2" xfId="50684"/>
    <cellStyle name="20% - Énfasis1 4 4" xfId="40812"/>
    <cellStyle name="20% - Énfasis1 4 4 2" xfId="40813"/>
    <cellStyle name="20% - Énfasis1 4 4 2 2" xfId="40814"/>
    <cellStyle name="20% - Énfasis1 4 4 2 2 2" xfId="40815"/>
    <cellStyle name="20% - Énfasis1 4 4 2 2 2 2" xfId="44302"/>
    <cellStyle name="20% - Énfasis1 4 4 2 2 3" xfId="44301"/>
    <cellStyle name="20% - Énfasis1 4 4 2 3" xfId="40816"/>
    <cellStyle name="20% - Énfasis1 4 4 2 3 2" xfId="44303"/>
    <cellStyle name="20% - Énfasis1 4 4 2 4" xfId="44300"/>
    <cellStyle name="20% - Énfasis1 4 4 3" xfId="40817"/>
    <cellStyle name="20% - Énfasis1 4 4 3 2" xfId="40818"/>
    <cellStyle name="20% - Énfasis1 4 4 3 2 2" xfId="44305"/>
    <cellStyle name="20% - Énfasis1 4 4 3 3" xfId="44304"/>
    <cellStyle name="20% - Énfasis1 4 4 4" xfId="40819"/>
    <cellStyle name="20% - Énfasis1 4 4 4 2" xfId="44306"/>
    <cellStyle name="20% - Énfasis1 4 4 5" xfId="44299"/>
    <cellStyle name="20% - Énfasis1 4 5" xfId="40820"/>
    <cellStyle name="20% - Énfasis1 4 5 2" xfId="40821"/>
    <cellStyle name="20% - Énfasis1 4 5 2 2" xfId="40822"/>
    <cellStyle name="20% - Énfasis1 4 5 2 2 2" xfId="44309"/>
    <cellStyle name="20% - Énfasis1 4 5 2 3" xfId="44308"/>
    <cellStyle name="20% - Énfasis1 4 5 3" xfId="40823"/>
    <cellStyle name="20% - Énfasis1 4 5 3 2" xfId="44310"/>
    <cellStyle name="20% - Énfasis1 4 5 4" xfId="44307"/>
    <cellStyle name="20% - Énfasis1 4 6" xfId="40824"/>
    <cellStyle name="20% - Énfasis1 4 6 2" xfId="40825"/>
    <cellStyle name="20% - Énfasis1 4 6 2 2" xfId="40826"/>
    <cellStyle name="20% - Énfasis1 4 6 2 2 2" xfId="44313"/>
    <cellStyle name="20% - Énfasis1 4 6 2 3" xfId="44312"/>
    <cellStyle name="20% - Énfasis1 4 6 3" xfId="40827"/>
    <cellStyle name="20% - Énfasis1 4 6 3 2" xfId="44314"/>
    <cellStyle name="20% - Énfasis1 4 6 4" xfId="44311"/>
    <cellStyle name="20% - Énfasis1 4 7" xfId="40828"/>
    <cellStyle name="20% - Énfasis1 4 7 2" xfId="40829"/>
    <cellStyle name="20% - Énfasis1 4 7 2 2" xfId="44316"/>
    <cellStyle name="20% - Énfasis1 4 7 3" xfId="44315"/>
    <cellStyle name="20% - Énfasis1 4 8" xfId="40830"/>
    <cellStyle name="20% - Énfasis1 4 8 2" xfId="44317"/>
    <cellStyle name="20% - Énfasis1 4 9" xfId="44168"/>
    <cellStyle name="20% - Énfasis1 5" xfId="311"/>
    <cellStyle name="20% - Énfasis1 5 2" xfId="40831"/>
    <cellStyle name="20% - Énfasis1 5 2 2" xfId="40832"/>
    <cellStyle name="20% - Énfasis1 5 2 2 2" xfId="40833"/>
    <cellStyle name="20% - Énfasis1 5 2 2 2 2" xfId="40834"/>
    <cellStyle name="20% - Énfasis1 5 2 2 2 2 2" xfId="44321"/>
    <cellStyle name="20% - Énfasis1 5 2 2 2 3" xfId="44320"/>
    <cellStyle name="20% - Énfasis1 5 2 2 3" xfId="40835"/>
    <cellStyle name="20% - Énfasis1 5 2 2 3 2" xfId="44322"/>
    <cellStyle name="20% - Énfasis1 5 2 2 4" xfId="44319"/>
    <cellStyle name="20% - Énfasis1 5 2 3" xfId="40836"/>
    <cellStyle name="20% - Énfasis1 5 2 3 2" xfId="40837"/>
    <cellStyle name="20% - Énfasis1 5 2 3 2 2" xfId="44324"/>
    <cellStyle name="20% - Énfasis1 5 2 3 3" xfId="44323"/>
    <cellStyle name="20% - Énfasis1 5 2 4" xfId="40838"/>
    <cellStyle name="20% - Énfasis1 5 2 4 2" xfId="44325"/>
    <cellStyle name="20% - Énfasis1 5 2 5" xfId="44318"/>
    <cellStyle name="20% - Énfasis1 5 3" xfId="40839"/>
    <cellStyle name="20% - Énfasis1 5 3 2" xfId="40840"/>
    <cellStyle name="20% - Énfasis1 5 3 2 2" xfId="40841"/>
    <cellStyle name="20% - Énfasis1 5 3 2 2 2" xfId="44328"/>
    <cellStyle name="20% - Énfasis1 5 3 2 3" xfId="44327"/>
    <cellStyle name="20% - Énfasis1 5 3 3" xfId="40842"/>
    <cellStyle name="20% - Énfasis1 5 3 3 2" xfId="44329"/>
    <cellStyle name="20% - Énfasis1 5 3 4" xfId="44326"/>
    <cellStyle name="20% - Énfasis1 5 4" xfId="40843"/>
    <cellStyle name="20% - Énfasis1 5 4 2" xfId="40844"/>
    <cellStyle name="20% - Énfasis1 5 4 2 2" xfId="40845"/>
    <cellStyle name="20% - Énfasis1 5 4 2 2 2" xfId="44332"/>
    <cellStyle name="20% - Énfasis1 5 4 2 3" xfId="44331"/>
    <cellStyle name="20% - Énfasis1 5 4 3" xfId="40846"/>
    <cellStyle name="20% - Énfasis1 5 4 3 2" xfId="44333"/>
    <cellStyle name="20% - Énfasis1 5 4 4" xfId="44330"/>
    <cellStyle name="20% - Énfasis1 5 5" xfId="40847"/>
    <cellStyle name="20% - Énfasis1 5 5 2" xfId="40848"/>
    <cellStyle name="20% - Énfasis1 5 5 2 2" xfId="44335"/>
    <cellStyle name="20% - Énfasis1 5 5 3" xfId="44334"/>
    <cellStyle name="20% - Énfasis1 5 6" xfId="40849"/>
    <cellStyle name="20% - Énfasis1 5 6 2" xfId="44336"/>
    <cellStyle name="20% - Énfasis1 5 7" xfId="40850"/>
    <cellStyle name="20% - Énfasis1 5 8" xfId="44169"/>
    <cellStyle name="20% - Énfasis1 5 9" xfId="4177"/>
    <cellStyle name="20% - Énfasis1 6" xfId="40693"/>
    <cellStyle name="20% - Énfasis1 6 2" xfId="40851"/>
    <cellStyle name="20% - Énfasis1 6 2 2" xfId="40852"/>
    <cellStyle name="20% - Énfasis1 6 2 2 2" xfId="40853"/>
    <cellStyle name="20% - Énfasis1 6 2 2 2 2" xfId="40854"/>
    <cellStyle name="20% - Énfasis1 6 2 2 2 2 2" xfId="44340"/>
    <cellStyle name="20% - Énfasis1 6 2 2 2 3" xfId="44339"/>
    <cellStyle name="20% - Énfasis1 6 2 2 3" xfId="40855"/>
    <cellStyle name="20% - Énfasis1 6 2 2 3 2" xfId="44341"/>
    <cellStyle name="20% - Énfasis1 6 2 2 4" xfId="44338"/>
    <cellStyle name="20% - Énfasis1 6 2 3" xfId="40856"/>
    <cellStyle name="20% - Énfasis1 6 2 3 2" xfId="40857"/>
    <cellStyle name="20% - Énfasis1 6 2 3 2 2" xfId="44343"/>
    <cellStyle name="20% - Énfasis1 6 2 3 3" xfId="44342"/>
    <cellStyle name="20% - Énfasis1 6 2 4" xfId="40858"/>
    <cellStyle name="20% - Énfasis1 6 2 4 2" xfId="44344"/>
    <cellStyle name="20% - Énfasis1 6 2 5" xfId="44337"/>
    <cellStyle name="20% - Énfasis1 6 3" xfId="40859"/>
    <cellStyle name="20% - Énfasis1 6 3 2" xfId="40860"/>
    <cellStyle name="20% - Énfasis1 6 3 2 2" xfId="40861"/>
    <cellStyle name="20% - Énfasis1 6 3 2 2 2" xfId="44347"/>
    <cellStyle name="20% - Énfasis1 6 3 2 3" xfId="44346"/>
    <cellStyle name="20% - Énfasis1 6 3 3" xfId="40862"/>
    <cellStyle name="20% - Énfasis1 6 3 3 2" xfId="44348"/>
    <cellStyle name="20% - Énfasis1 6 3 4" xfId="44345"/>
    <cellStyle name="20% - Énfasis1 6 4" xfId="40863"/>
    <cellStyle name="20% - Énfasis1 6 4 2" xfId="40864"/>
    <cellStyle name="20% - Énfasis1 6 4 2 2" xfId="40865"/>
    <cellStyle name="20% - Énfasis1 6 4 2 2 2" xfId="44351"/>
    <cellStyle name="20% - Énfasis1 6 4 2 3" xfId="44350"/>
    <cellStyle name="20% - Énfasis1 6 4 3" xfId="40866"/>
    <cellStyle name="20% - Énfasis1 6 4 3 2" xfId="44352"/>
    <cellStyle name="20% - Énfasis1 6 4 4" xfId="44349"/>
    <cellStyle name="20% - Énfasis1 6 5" xfId="40867"/>
    <cellStyle name="20% - Énfasis1 6 5 2" xfId="40868"/>
    <cellStyle name="20% - Énfasis1 6 5 2 2" xfId="44354"/>
    <cellStyle name="20% - Énfasis1 6 5 3" xfId="44353"/>
    <cellStyle name="20% - Énfasis1 6 6" xfId="40869"/>
    <cellStyle name="20% - Énfasis1 6 6 2" xfId="44355"/>
    <cellStyle name="20% - Énfasis1 6 7" xfId="40870"/>
    <cellStyle name="20% - Énfasis1 6 8" xfId="44170"/>
    <cellStyle name="20% - Énfasis1 7" xfId="40871"/>
    <cellStyle name="20% - Énfasis1 7 2" xfId="40872"/>
    <cellStyle name="20% - Énfasis1 7 2 2" xfId="44356"/>
    <cellStyle name="20% - Énfasis1 7 3" xfId="50332"/>
    <cellStyle name="20% - Énfasis1 8" xfId="40873"/>
    <cellStyle name="20% - Énfasis1 8 2" xfId="40874"/>
    <cellStyle name="20% - Énfasis1 8 2 2" xfId="40875"/>
    <cellStyle name="20% - Énfasis1 8 2 2 2" xfId="40876"/>
    <cellStyle name="20% - Énfasis1 8 2 2 2 2" xfId="40877"/>
    <cellStyle name="20% - Énfasis1 8 2 2 2 2 2" xfId="44361"/>
    <cellStyle name="20% - Énfasis1 8 2 2 2 3" xfId="44360"/>
    <cellStyle name="20% - Énfasis1 8 2 2 3" xfId="40878"/>
    <cellStyle name="20% - Énfasis1 8 2 2 3 2" xfId="44362"/>
    <cellStyle name="20% - Énfasis1 8 2 2 4" xfId="44359"/>
    <cellStyle name="20% - Énfasis1 8 2 3" xfId="40879"/>
    <cellStyle name="20% - Énfasis1 8 2 3 2" xfId="40880"/>
    <cellStyle name="20% - Énfasis1 8 2 3 2 2" xfId="44364"/>
    <cellStyle name="20% - Énfasis1 8 2 3 3" xfId="44363"/>
    <cellStyle name="20% - Énfasis1 8 2 4" xfId="40881"/>
    <cellStyle name="20% - Énfasis1 8 2 4 2" xfId="44365"/>
    <cellStyle name="20% - Énfasis1 8 2 5" xfId="44358"/>
    <cellStyle name="20% - Énfasis1 8 3" xfId="40882"/>
    <cellStyle name="20% - Énfasis1 8 3 2" xfId="40883"/>
    <cellStyle name="20% - Énfasis1 8 3 2 2" xfId="40884"/>
    <cellStyle name="20% - Énfasis1 8 3 2 2 2" xfId="44368"/>
    <cellStyle name="20% - Énfasis1 8 3 2 3" xfId="44367"/>
    <cellStyle name="20% - Énfasis1 8 3 3" xfId="40885"/>
    <cellStyle name="20% - Énfasis1 8 3 3 2" xfId="44369"/>
    <cellStyle name="20% - Énfasis1 8 3 4" xfId="44366"/>
    <cellStyle name="20% - Énfasis1 8 4" xfId="40886"/>
    <cellStyle name="20% - Énfasis1 8 4 2" xfId="40887"/>
    <cellStyle name="20% - Énfasis1 8 4 2 2" xfId="44371"/>
    <cellStyle name="20% - Énfasis1 8 4 3" xfId="44370"/>
    <cellStyle name="20% - Énfasis1 8 5" xfId="40888"/>
    <cellStyle name="20% - Énfasis1 8 5 2" xfId="44372"/>
    <cellStyle name="20% - Énfasis1 8 6" xfId="44357"/>
    <cellStyle name="20% - Énfasis1 9" xfId="40889"/>
    <cellStyle name="20% - Énfasis1 9 2" xfId="40890"/>
    <cellStyle name="20% - Énfasis1 9 2 2" xfId="40891"/>
    <cellStyle name="20% - Énfasis1 9 2 2 2" xfId="40892"/>
    <cellStyle name="20% - Énfasis1 9 2 2 2 2" xfId="44376"/>
    <cellStyle name="20% - Énfasis1 9 2 2 3" xfId="44375"/>
    <cellStyle name="20% - Énfasis1 9 2 3" xfId="40893"/>
    <cellStyle name="20% - Énfasis1 9 2 3 2" xfId="44377"/>
    <cellStyle name="20% - Énfasis1 9 2 4" xfId="44374"/>
    <cellStyle name="20% - Énfasis1 9 3" xfId="40894"/>
    <cellStyle name="20% - Énfasis1 9 3 2" xfId="40895"/>
    <cellStyle name="20% - Énfasis1 9 3 2 2" xfId="44379"/>
    <cellStyle name="20% - Énfasis1 9 3 3" xfId="44378"/>
    <cellStyle name="20% - Énfasis1 9 4" xfId="40896"/>
    <cellStyle name="20% - Énfasis1 9 4 2" xfId="44380"/>
    <cellStyle name="20% - Énfasis1 9 5" xfId="44373"/>
    <cellStyle name="20% - Énfasis2" xfId="35" builtinId="34" customBuiltin="1"/>
    <cellStyle name="20% - Énfasis2 10" xfId="40897"/>
    <cellStyle name="20% - Énfasis2 10 2" xfId="50627"/>
    <cellStyle name="20% - Énfasis2 11" xfId="40898"/>
    <cellStyle name="20% - Énfasis2 11 2" xfId="50038"/>
    <cellStyle name="20% - Énfasis2 12" xfId="40899"/>
    <cellStyle name="20% - Énfasis2 12 2" xfId="40900"/>
    <cellStyle name="20% - Énfasis2 12 2 2" xfId="40901"/>
    <cellStyle name="20% - Énfasis2 12 2 2 2" xfId="44383"/>
    <cellStyle name="20% - Énfasis2 12 2 3" xfId="44382"/>
    <cellStyle name="20% - Énfasis2 12 3" xfId="40902"/>
    <cellStyle name="20% - Énfasis2 12 3 2" xfId="44384"/>
    <cellStyle name="20% - Énfasis2 12 4" xfId="44381"/>
    <cellStyle name="20% - Énfasis2 13" xfId="40903"/>
    <cellStyle name="20% - Énfasis2 13 2" xfId="40904"/>
    <cellStyle name="20% - Énfasis2 13 2 2" xfId="40905"/>
    <cellStyle name="20% - Énfasis2 13 2 2 2" xfId="44387"/>
    <cellStyle name="20% - Énfasis2 13 2 3" xfId="44386"/>
    <cellStyle name="20% - Énfasis2 13 3" xfId="40906"/>
    <cellStyle name="20% - Énfasis2 13 3 2" xfId="44388"/>
    <cellStyle name="20% - Énfasis2 13 4" xfId="44385"/>
    <cellStyle name="20% - Énfasis2 14" xfId="40907"/>
    <cellStyle name="20% - Énfasis2 14 2" xfId="40908"/>
    <cellStyle name="20% - Énfasis2 14 2 2" xfId="40909"/>
    <cellStyle name="20% - Énfasis2 14 2 2 2" xfId="44391"/>
    <cellStyle name="20% - Énfasis2 14 2 3" xfId="44390"/>
    <cellStyle name="20% - Énfasis2 14 3" xfId="40910"/>
    <cellStyle name="20% - Énfasis2 14 3 2" xfId="44392"/>
    <cellStyle name="20% - Énfasis2 14 4" xfId="44389"/>
    <cellStyle name="20% - Énfasis2 15" xfId="40911"/>
    <cellStyle name="20% - Énfasis2 15 2" xfId="40912"/>
    <cellStyle name="20% - Énfasis2 15 2 2" xfId="40913"/>
    <cellStyle name="20% - Énfasis2 15 2 2 2" xfId="44395"/>
    <cellStyle name="20% - Énfasis2 15 2 3" xfId="44394"/>
    <cellStyle name="20% - Énfasis2 15 3" xfId="40914"/>
    <cellStyle name="20% - Énfasis2 15 3 2" xfId="44396"/>
    <cellStyle name="20% - Énfasis2 15 4" xfId="44393"/>
    <cellStyle name="20% - Énfasis2 16" xfId="40915"/>
    <cellStyle name="20% - Énfasis2 17" xfId="40916"/>
    <cellStyle name="20% - Énfasis2 17 2" xfId="40917"/>
    <cellStyle name="20% - Énfasis2 17 2 2" xfId="44398"/>
    <cellStyle name="20% - Énfasis2 17 3" xfId="44397"/>
    <cellStyle name="20% - Énfasis2 18" xfId="40918"/>
    <cellStyle name="20% - Énfasis2 18 2" xfId="40919"/>
    <cellStyle name="20% - Énfasis2 18 2 2" xfId="44400"/>
    <cellStyle name="20% - Énfasis2 18 3" xfId="44399"/>
    <cellStyle name="20% - Énfasis2 19" xfId="40920"/>
    <cellStyle name="20% - Énfasis2 2" xfId="160"/>
    <cellStyle name="20% - Énfasis2 2 10" xfId="959"/>
    <cellStyle name="20% - Énfasis2 2 2" xfId="374"/>
    <cellStyle name="20% - Énfasis2 2 2 2" xfId="40921"/>
    <cellStyle name="20% - Énfasis2 2 2 2 2" xfId="47154"/>
    <cellStyle name="20% - Énfasis2 2 2 2 3" xfId="47028"/>
    <cellStyle name="20% - Énfasis2 2 2 3" xfId="47073"/>
    <cellStyle name="20% - Énfasis2 2 2 3 2" xfId="47200"/>
    <cellStyle name="20% - Énfasis2 2 2 4" xfId="47102"/>
    <cellStyle name="20% - Énfasis2 2 2 5" xfId="4239"/>
    <cellStyle name="20% - Énfasis2 2 3" xfId="4026"/>
    <cellStyle name="20% - Énfasis2 2 3 2" xfId="40922"/>
    <cellStyle name="20% - Énfasis2 2 3 2 2" xfId="47138"/>
    <cellStyle name="20% - Énfasis2 2 3 3" xfId="49878"/>
    <cellStyle name="20% - Énfasis2 2 4" xfId="40923"/>
    <cellStyle name="20% - Énfasis2 2 4 2" xfId="40924"/>
    <cellStyle name="20% - Énfasis2 2 4 2 2" xfId="40925"/>
    <cellStyle name="20% - Énfasis2 2 4 2 2 2" xfId="40926"/>
    <cellStyle name="20% - Énfasis2 2 4 2 2 2 2" xfId="44404"/>
    <cellStyle name="20% - Énfasis2 2 4 2 2 3" xfId="44403"/>
    <cellStyle name="20% - Énfasis2 2 4 2 3" xfId="40927"/>
    <cellStyle name="20% - Énfasis2 2 4 2 3 2" xfId="44405"/>
    <cellStyle name="20% - Énfasis2 2 4 2 4" xfId="44402"/>
    <cellStyle name="20% - Énfasis2 2 4 3" xfId="40928"/>
    <cellStyle name="20% - Énfasis2 2 4 3 2" xfId="40929"/>
    <cellStyle name="20% - Énfasis2 2 4 3 2 2" xfId="44407"/>
    <cellStyle name="20% - Énfasis2 2 4 3 3" xfId="44406"/>
    <cellStyle name="20% - Énfasis2 2 4 4" xfId="40930"/>
    <cellStyle name="20% - Énfasis2 2 4 4 2" xfId="44408"/>
    <cellStyle name="20% - Énfasis2 2 4 5" xfId="44401"/>
    <cellStyle name="20% - Énfasis2 2 5" xfId="40931"/>
    <cellStyle name="20% - Énfasis2 2 5 2" xfId="40932"/>
    <cellStyle name="20% - Énfasis2 2 5 2 2" xfId="40933"/>
    <cellStyle name="20% - Énfasis2 2 5 2 2 2" xfId="44411"/>
    <cellStyle name="20% - Énfasis2 2 5 2 3" xfId="44410"/>
    <cellStyle name="20% - Énfasis2 2 5 3" xfId="40934"/>
    <cellStyle name="20% - Énfasis2 2 5 3 2" xfId="44412"/>
    <cellStyle name="20% - Énfasis2 2 5 4" xfId="44409"/>
    <cellStyle name="20% - Énfasis2 2 6" xfId="40935"/>
    <cellStyle name="20% - Énfasis2 2 6 2" xfId="40936"/>
    <cellStyle name="20% - Énfasis2 2 6 2 2" xfId="40937"/>
    <cellStyle name="20% - Énfasis2 2 6 2 2 2" xfId="44415"/>
    <cellStyle name="20% - Énfasis2 2 6 2 3" xfId="44414"/>
    <cellStyle name="20% - Énfasis2 2 6 3" xfId="40938"/>
    <cellStyle name="20% - Énfasis2 2 6 3 2" xfId="44416"/>
    <cellStyle name="20% - Énfasis2 2 6 4" xfId="44413"/>
    <cellStyle name="20% - Énfasis2 2 7" xfId="40939"/>
    <cellStyle name="20% - Énfasis2 2 7 2" xfId="40940"/>
    <cellStyle name="20% - Énfasis2 2 7 2 2" xfId="44418"/>
    <cellStyle name="20% - Énfasis2 2 7 3" xfId="44417"/>
    <cellStyle name="20% - Énfasis2 2 8" xfId="40941"/>
    <cellStyle name="20% - Énfasis2 2 8 2" xfId="44419"/>
    <cellStyle name="20% - Énfasis2 2 9" xfId="44171"/>
    <cellStyle name="20% - Énfasis2 20" xfId="40942"/>
    <cellStyle name="20% - Énfasis2 20 2" xfId="44420"/>
    <cellStyle name="20% - Énfasis2 21" xfId="43982"/>
    <cellStyle name="20% - Énfasis2 21 2" xfId="46635"/>
    <cellStyle name="20% - Énfasis2 22" xfId="44001"/>
    <cellStyle name="20% - Énfasis2 22 2" xfId="46649"/>
    <cellStyle name="20% - Énfasis2 23" xfId="44151"/>
    <cellStyle name="20% - Énfasis2 24" xfId="827"/>
    <cellStyle name="20% - Énfasis2 3" xfId="199"/>
    <cellStyle name="20% - Énfasis2 3 10" xfId="44172"/>
    <cellStyle name="20% - Énfasis2 3 11" xfId="4065"/>
    <cellStyle name="20% - Énfasis2 3 2" xfId="413"/>
    <cellStyle name="20% - Énfasis2 3 2 2" xfId="40944"/>
    <cellStyle name="20% - Énfasis2 3 2 2 2" xfId="44421"/>
    <cellStyle name="20% - Énfasis2 3 2 3" xfId="40943"/>
    <cellStyle name="20% - Énfasis2 3 2 3 2" xfId="50175"/>
    <cellStyle name="20% - Énfasis2 3 2 4" xfId="4278"/>
    <cellStyle name="20% - Énfasis2 3 3" xfId="40945"/>
    <cellStyle name="20% - Énfasis2 3 3 2" xfId="47185"/>
    <cellStyle name="20% - Énfasis2 3 3 3" xfId="47058"/>
    <cellStyle name="20% - Énfasis2 3 4" xfId="40946"/>
    <cellStyle name="20% - Énfasis2 3 4 2" xfId="40947"/>
    <cellStyle name="20% - Énfasis2 3 4 2 2" xfId="40948"/>
    <cellStyle name="20% - Énfasis2 3 4 2 2 2" xfId="40949"/>
    <cellStyle name="20% - Énfasis2 3 4 2 2 2 2" xfId="44425"/>
    <cellStyle name="20% - Énfasis2 3 4 2 2 3" xfId="44424"/>
    <cellStyle name="20% - Énfasis2 3 4 2 3" xfId="40950"/>
    <cellStyle name="20% - Énfasis2 3 4 2 3 2" xfId="44426"/>
    <cellStyle name="20% - Énfasis2 3 4 2 4" xfId="44423"/>
    <cellStyle name="20% - Énfasis2 3 4 3" xfId="40951"/>
    <cellStyle name="20% - Énfasis2 3 4 3 2" xfId="40952"/>
    <cellStyle name="20% - Énfasis2 3 4 3 2 2" xfId="44428"/>
    <cellStyle name="20% - Énfasis2 3 4 3 3" xfId="44427"/>
    <cellStyle name="20% - Énfasis2 3 4 4" xfId="40953"/>
    <cellStyle name="20% - Énfasis2 3 4 4 2" xfId="44429"/>
    <cellStyle name="20% - Énfasis2 3 4 5" xfId="44422"/>
    <cellStyle name="20% - Énfasis2 3 5" xfId="40954"/>
    <cellStyle name="20% - Énfasis2 3 5 2" xfId="40955"/>
    <cellStyle name="20% - Énfasis2 3 5 2 2" xfId="40956"/>
    <cellStyle name="20% - Énfasis2 3 5 2 2 2" xfId="44432"/>
    <cellStyle name="20% - Énfasis2 3 5 2 3" xfId="44431"/>
    <cellStyle name="20% - Énfasis2 3 5 3" xfId="40957"/>
    <cellStyle name="20% - Énfasis2 3 5 3 2" xfId="44433"/>
    <cellStyle name="20% - Énfasis2 3 5 4" xfId="44430"/>
    <cellStyle name="20% - Énfasis2 3 6" xfId="40958"/>
    <cellStyle name="20% - Énfasis2 3 6 2" xfId="40959"/>
    <cellStyle name="20% - Énfasis2 3 6 2 2" xfId="40960"/>
    <cellStyle name="20% - Énfasis2 3 6 2 2 2" xfId="44436"/>
    <cellStyle name="20% - Énfasis2 3 6 2 3" xfId="44435"/>
    <cellStyle name="20% - Énfasis2 3 6 3" xfId="40961"/>
    <cellStyle name="20% - Énfasis2 3 6 3 2" xfId="44437"/>
    <cellStyle name="20% - Énfasis2 3 6 4" xfId="44434"/>
    <cellStyle name="20% - Énfasis2 3 7" xfId="40962"/>
    <cellStyle name="20% - Énfasis2 3 7 2" xfId="40963"/>
    <cellStyle name="20% - Énfasis2 3 7 2 2" xfId="44439"/>
    <cellStyle name="20% - Énfasis2 3 7 3" xfId="44438"/>
    <cellStyle name="20% - Énfasis2 3 8" xfId="40964"/>
    <cellStyle name="20% - Énfasis2 3 8 2" xfId="44440"/>
    <cellStyle name="20% - Énfasis2 3 9" xfId="40965"/>
    <cellStyle name="20% - Énfasis2 3 9 2" xfId="44441"/>
    <cellStyle name="20% - Énfasis2 4" xfId="256"/>
    <cellStyle name="20% - Énfasis2 4 10" xfId="4122"/>
    <cellStyle name="20% - Énfasis2 4 2" xfId="470"/>
    <cellStyle name="20% - Énfasis2 4 2 2" xfId="40966"/>
    <cellStyle name="20% - Énfasis2 4 2 2 2" xfId="50750"/>
    <cellStyle name="20% - Énfasis2 4 2 3" xfId="4335"/>
    <cellStyle name="20% - Énfasis2 4 3" xfId="40967"/>
    <cellStyle name="20% - Énfasis2 4 3 2" xfId="50686"/>
    <cellStyle name="20% - Énfasis2 4 4" xfId="40968"/>
    <cellStyle name="20% - Énfasis2 4 4 2" xfId="40969"/>
    <cellStyle name="20% - Énfasis2 4 4 2 2" xfId="40970"/>
    <cellStyle name="20% - Énfasis2 4 4 2 2 2" xfId="40971"/>
    <cellStyle name="20% - Énfasis2 4 4 2 2 2 2" xfId="44445"/>
    <cellStyle name="20% - Énfasis2 4 4 2 2 3" xfId="44444"/>
    <cellStyle name="20% - Énfasis2 4 4 2 3" xfId="40972"/>
    <cellStyle name="20% - Énfasis2 4 4 2 3 2" xfId="44446"/>
    <cellStyle name="20% - Énfasis2 4 4 2 4" xfId="44443"/>
    <cellStyle name="20% - Énfasis2 4 4 3" xfId="40973"/>
    <cellStyle name="20% - Énfasis2 4 4 3 2" xfId="40974"/>
    <cellStyle name="20% - Énfasis2 4 4 3 2 2" xfId="44448"/>
    <cellStyle name="20% - Énfasis2 4 4 3 3" xfId="44447"/>
    <cellStyle name="20% - Énfasis2 4 4 4" xfId="40975"/>
    <cellStyle name="20% - Énfasis2 4 4 4 2" xfId="44449"/>
    <cellStyle name="20% - Énfasis2 4 4 5" xfId="44442"/>
    <cellStyle name="20% - Énfasis2 4 5" xfId="40976"/>
    <cellStyle name="20% - Énfasis2 4 5 2" xfId="40977"/>
    <cellStyle name="20% - Énfasis2 4 5 2 2" xfId="40978"/>
    <cellStyle name="20% - Énfasis2 4 5 2 2 2" xfId="44452"/>
    <cellStyle name="20% - Énfasis2 4 5 2 3" xfId="44451"/>
    <cellStyle name="20% - Énfasis2 4 5 3" xfId="40979"/>
    <cellStyle name="20% - Énfasis2 4 5 3 2" xfId="44453"/>
    <cellStyle name="20% - Énfasis2 4 5 4" xfId="44450"/>
    <cellStyle name="20% - Énfasis2 4 6" xfId="40980"/>
    <cellStyle name="20% - Énfasis2 4 6 2" xfId="40981"/>
    <cellStyle name="20% - Énfasis2 4 6 2 2" xfId="40982"/>
    <cellStyle name="20% - Énfasis2 4 6 2 2 2" xfId="44456"/>
    <cellStyle name="20% - Énfasis2 4 6 2 3" xfId="44455"/>
    <cellStyle name="20% - Énfasis2 4 6 3" xfId="40983"/>
    <cellStyle name="20% - Énfasis2 4 6 3 2" xfId="44457"/>
    <cellStyle name="20% - Énfasis2 4 6 4" xfId="44454"/>
    <cellStyle name="20% - Énfasis2 4 7" xfId="40984"/>
    <cellStyle name="20% - Énfasis2 4 7 2" xfId="40985"/>
    <cellStyle name="20% - Énfasis2 4 7 2 2" xfId="44459"/>
    <cellStyle name="20% - Énfasis2 4 7 3" xfId="44458"/>
    <cellStyle name="20% - Énfasis2 4 8" xfId="40986"/>
    <cellStyle name="20% - Énfasis2 4 8 2" xfId="44460"/>
    <cellStyle name="20% - Énfasis2 4 9" xfId="44173"/>
    <cellStyle name="20% - Énfasis2 5" xfId="313"/>
    <cellStyle name="20% - Énfasis2 5 2" xfId="40987"/>
    <cellStyle name="20% - Énfasis2 5 2 2" xfId="40988"/>
    <cellStyle name="20% - Énfasis2 5 2 2 2" xfId="40989"/>
    <cellStyle name="20% - Énfasis2 5 2 2 2 2" xfId="40990"/>
    <cellStyle name="20% - Énfasis2 5 2 2 2 2 2" xfId="44464"/>
    <cellStyle name="20% - Énfasis2 5 2 2 2 3" xfId="44463"/>
    <cellStyle name="20% - Énfasis2 5 2 2 3" xfId="40991"/>
    <cellStyle name="20% - Énfasis2 5 2 2 3 2" xfId="44465"/>
    <cellStyle name="20% - Énfasis2 5 2 2 4" xfId="44462"/>
    <cellStyle name="20% - Énfasis2 5 2 3" xfId="40992"/>
    <cellStyle name="20% - Énfasis2 5 2 3 2" xfId="40993"/>
    <cellStyle name="20% - Énfasis2 5 2 3 2 2" xfId="44467"/>
    <cellStyle name="20% - Énfasis2 5 2 3 3" xfId="44466"/>
    <cellStyle name="20% - Énfasis2 5 2 4" xfId="40994"/>
    <cellStyle name="20% - Énfasis2 5 2 4 2" xfId="44468"/>
    <cellStyle name="20% - Énfasis2 5 2 5" xfId="44461"/>
    <cellStyle name="20% - Énfasis2 5 3" xfId="40995"/>
    <cellStyle name="20% - Énfasis2 5 3 2" xfId="40996"/>
    <cellStyle name="20% - Énfasis2 5 3 2 2" xfId="40997"/>
    <cellStyle name="20% - Énfasis2 5 3 2 2 2" xfId="44471"/>
    <cellStyle name="20% - Énfasis2 5 3 2 3" xfId="44470"/>
    <cellStyle name="20% - Énfasis2 5 3 3" xfId="40998"/>
    <cellStyle name="20% - Énfasis2 5 3 3 2" xfId="44472"/>
    <cellStyle name="20% - Énfasis2 5 3 4" xfId="44469"/>
    <cellStyle name="20% - Énfasis2 5 4" xfId="40999"/>
    <cellStyle name="20% - Énfasis2 5 4 2" xfId="41000"/>
    <cellStyle name="20% - Énfasis2 5 4 2 2" xfId="41001"/>
    <cellStyle name="20% - Énfasis2 5 4 2 2 2" xfId="44475"/>
    <cellStyle name="20% - Énfasis2 5 4 2 3" xfId="44474"/>
    <cellStyle name="20% - Énfasis2 5 4 3" xfId="41002"/>
    <cellStyle name="20% - Énfasis2 5 4 3 2" xfId="44476"/>
    <cellStyle name="20% - Énfasis2 5 4 4" xfId="44473"/>
    <cellStyle name="20% - Énfasis2 5 5" xfId="41003"/>
    <cellStyle name="20% - Énfasis2 5 5 2" xfId="41004"/>
    <cellStyle name="20% - Énfasis2 5 5 2 2" xfId="44478"/>
    <cellStyle name="20% - Énfasis2 5 5 3" xfId="44477"/>
    <cellStyle name="20% - Énfasis2 5 6" xfId="41005"/>
    <cellStyle name="20% - Énfasis2 5 6 2" xfId="44479"/>
    <cellStyle name="20% - Énfasis2 5 7" xfId="41006"/>
    <cellStyle name="20% - Énfasis2 5 8" xfId="44174"/>
    <cellStyle name="20% - Énfasis2 5 9" xfId="4179"/>
    <cellStyle name="20% - Énfasis2 6" xfId="40696"/>
    <cellStyle name="20% - Énfasis2 6 2" xfId="41007"/>
    <cellStyle name="20% - Énfasis2 6 2 2" xfId="41008"/>
    <cellStyle name="20% - Énfasis2 6 2 2 2" xfId="41009"/>
    <cellStyle name="20% - Énfasis2 6 2 2 2 2" xfId="41010"/>
    <cellStyle name="20% - Énfasis2 6 2 2 2 2 2" xfId="44483"/>
    <cellStyle name="20% - Énfasis2 6 2 2 2 3" xfId="44482"/>
    <cellStyle name="20% - Énfasis2 6 2 2 3" xfId="41011"/>
    <cellStyle name="20% - Énfasis2 6 2 2 3 2" xfId="44484"/>
    <cellStyle name="20% - Énfasis2 6 2 2 4" xfId="44481"/>
    <cellStyle name="20% - Énfasis2 6 2 3" xfId="41012"/>
    <cellStyle name="20% - Énfasis2 6 2 3 2" xfId="41013"/>
    <cellStyle name="20% - Énfasis2 6 2 3 2 2" xfId="44486"/>
    <cellStyle name="20% - Énfasis2 6 2 3 3" xfId="44485"/>
    <cellStyle name="20% - Énfasis2 6 2 4" xfId="41014"/>
    <cellStyle name="20% - Énfasis2 6 2 4 2" xfId="44487"/>
    <cellStyle name="20% - Énfasis2 6 2 5" xfId="44480"/>
    <cellStyle name="20% - Énfasis2 6 3" xfId="41015"/>
    <cellStyle name="20% - Énfasis2 6 3 2" xfId="41016"/>
    <cellStyle name="20% - Énfasis2 6 3 2 2" xfId="41017"/>
    <cellStyle name="20% - Énfasis2 6 3 2 2 2" xfId="44490"/>
    <cellStyle name="20% - Énfasis2 6 3 2 3" xfId="44489"/>
    <cellStyle name="20% - Énfasis2 6 3 3" xfId="41018"/>
    <cellStyle name="20% - Énfasis2 6 3 3 2" xfId="44491"/>
    <cellStyle name="20% - Énfasis2 6 3 4" xfId="44488"/>
    <cellStyle name="20% - Énfasis2 6 4" xfId="41019"/>
    <cellStyle name="20% - Énfasis2 6 4 2" xfId="41020"/>
    <cellStyle name="20% - Énfasis2 6 4 2 2" xfId="41021"/>
    <cellStyle name="20% - Énfasis2 6 4 2 2 2" xfId="44494"/>
    <cellStyle name="20% - Énfasis2 6 4 2 3" xfId="44493"/>
    <cellStyle name="20% - Énfasis2 6 4 3" xfId="41022"/>
    <cellStyle name="20% - Énfasis2 6 4 3 2" xfId="44495"/>
    <cellStyle name="20% - Énfasis2 6 4 4" xfId="44492"/>
    <cellStyle name="20% - Énfasis2 6 5" xfId="41023"/>
    <cellStyle name="20% - Énfasis2 6 5 2" xfId="41024"/>
    <cellStyle name="20% - Énfasis2 6 5 2 2" xfId="44497"/>
    <cellStyle name="20% - Énfasis2 6 5 3" xfId="44496"/>
    <cellStyle name="20% - Énfasis2 6 6" xfId="41025"/>
    <cellStyle name="20% - Énfasis2 6 6 2" xfId="44498"/>
    <cellStyle name="20% - Énfasis2 6 7" xfId="41026"/>
    <cellStyle name="20% - Énfasis2 6 8" xfId="44175"/>
    <cellStyle name="20% - Énfasis2 7" xfId="41027"/>
    <cellStyle name="20% - Énfasis2 7 2" xfId="41028"/>
    <cellStyle name="20% - Énfasis2 7 2 2" xfId="44499"/>
    <cellStyle name="20% - Énfasis2 7 3" xfId="50334"/>
    <cellStyle name="20% - Énfasis2 8" xfId="41029"/>
    <cellStyle name="20% - Énfasis2 8 2" xfId="41030"/>
    <cellStyle name="20% - Énfasis2 8 2 2" xfId="41031"/>
    <cellStyle name="20% - Énfasis2 8 2 2 2" xfId="41032"/>
    <cellStyle name="20% - Énfasis2 8 2 2 2 2" xfId="41033"/>
    <cellStyle name="20% - Énfasis2 8 2 2 2 2 2" xfId="44504"/>
    <cellStyle name="20% - Énfasis2 8 2 2 2 3" xfId="44503"/>
    <cellStyle name="20% - Énfasis2 8 2 2 3" xfId="41034"/>
    <cellStyle name="20% - Énfasis2 8 2 2 3 2" xfId="44505"/>
    <cellStyle name="20% - Énfasis2 8 2 2 4" xfId="44502"/>
    <cellStyle name="20% - Énfasis2 8 2 3" xfId="41035"/>
    <cellStyle name="20% - Énfasis2 8 2 3 2" xfId="41036"/>
    <cellStyle name="20% - Énfasis2 8 2 3 2 2" xfId="44507"/>
    <cellStyle name="20% - Énfasis2 8 2 3 3" xfId="44506"/>
    <cellStyle name="20% - Énfasis2 8 2 4" xfId="41037"/>
    <cellStyle name="20% - Énfasis2 8 2 4 2" xfId="44508"/>
    <cellStyle name="20% - Énfasis2 8 2 5" xfId="44501"/>
    <cellStyle name="20% - Énfasis2 8 3" xfId="41038"/>
    <cellStyle name="20% - Énfasis2 8 3 2" xfId="41039"/>
    <cellStyle name="20% - Énfasis2 8 3 2 2" xfId="41040"/>
    <cellStyle name="20% - Énfasis2 8 3 2 2 2" xfId="44511"/>
    <cellStyle name="20% - Énfasis2 8 3 2 3" xfId="44510"/>
    <cellStyle name="20% - Énfasis2 8 3 3" xfId="41041"/>
    <cellStyle name="20% - Énfasis2 8 3 3 2" xfId="44512"/>
    <cellStyle name="20% - Énfasis2 8 3 4" xfId="44509"/>
    <cellStyle name="20% - Énfasis2 8 4" xfId="41042"/>
    <cellStyle name="20% - Énfasis2 8 4 2" xfId="41043"/>
    <cellStyle name="20% - Énfasis2 8 4 2 2" xfId="44514"/>
    <cellStyle name="20% - Énfasis2 8 4 3" xfId="44513"/>
    <cellStyle name="20% - Énfasis2 8 5" xfId="41044"/>
    <cellStyle name="20% - Énfasis2 8 5 2" xfId="44515"/>
    <cellStyle name="20% - Énfasis2 8 6" xfId="44500"/>
    <cellStyle name="20% - Énfasis2 9" xfId="41045"/>
    <cellStyle name="20% - Énfasis2 9 2" xfId="41046"/>
    <cellStyle name="20% - Énfasis2 9 2 2" xfId="41047"/>
    <cellStyle name="20% - Énfasis2 9 2 2 2" xfId="41048"/>
    <cellStyle name="20% - Énfasis2 9 2 2 2 2" xfId="44519"/>
    <cellStyle name="20% - Énfasis2 9 2 2 3" xfId="44518"/>
    <cellStyle name="20% - Énfasis2 9 2 3" xfId="41049"/>
    <cellStyle name="20% - Énfasis2 9 2 3 2" xfId="44520"/>
    <cellStyle name="20% - Énfasis2 9 2 4" xfId="44517"/>
    <cellStyle name="20% - Énfasis2 9 3" xfId="41050"/>
    <cellStyle name="20% - Énfasis2 9 3 2" xfId="41051"/>
    <cellStyle name="20% - Énfasis2 9 3 2 2" xfId="44522"/>
    <cellStyle name="20% - Énfasis2 9 3 3" xfId="44521"/>
    <cellStyle name="20% - Énfasis2 9 4" xfId="41052"/>
    <cellStyle name="20% - Énfasis2 9 4 2" xfId="44523"/>
    <cellStyle name="20% - Énfasis2 9 5" xfId="44516"/>
    <cellStyle name="20% - Énfasis3" xfId="39" builtinId="38" customBuiltin="1"/>
    <cellStyle name="20% - Énfasis3 10" xfId="41053"/>
    <cellStyle name="20% - Énfasis3 10 2" xfId="50629"/>
    <cellStyle name="20% - Énfasis3 11" xfId="41054"/>
    <cellStyle name="20% - Énfasis3 11 2" xfId="50040"/>
    <cellStyle name="20% - Énfasis3 12" xfId="41055"/>
    <cellStyle name="20% - Énfasis3 12 2" xfId="41056"/>
    <cellStyle name="20% - Énfasis3 12 2 2" xfId="41057"/>
    <cellStyle name="20% - Énfasis3 12 2 2 2" xfId="44526"/>
    <cellStyle name="20% - Énfasis3 12 2 3" xfId="44525"/>
    <cellStyle name="20% - Énfasis3 12 3" xfId="41058"/>
    <cellStyle name="20% - Énfasis3 12 3 2" xfId="44527"/>
    <cellStyle name="20% - Énfasis3 12 4" xfId="44524"/>
    <cellStyle name="20% - Énfasis3 13" xfId="41059"/>
    <cellStyle name="20% - Énfasis3 13 2" xfId="41060"/>
    <cellStyle name="20% - Énfasis3 13 2 2" xfId="41061"/>
    <cellStyle name="20% - Énfasis3 13 2 2 2" xfId="44530"/>
    <cellStyle name="20% - Énfasis3 13 2 3" xfId="44529"/>
    <cellStyle name="20% - Énfasis3 13 3" xfId="41062"/>
    <cellStyle name="20% - Énfasis3 13 3 2" xfId="44531"/>
    <cellStyle name="20% - Énfasis3 13 4" xfId="44528"/>
    <cellStyle name="20% - Énfasis3 14" xfId="41063"/>
    <cellStyle name="20% - Énfasis3 14 2" xfId="41064"/>
    <cellStyle name="20% - Énfasis3 14 2 2" xfId="41065"/>
    <cellStyle name="20% - Énfasis3 14 2 2 2" xfId="44534"/>
    <cellStyle name="20% - Énfasis3 14 2 3" xfId="44533"/>
    <cellStyle name="20% - Énfasis3 14 3" xfId="41066"/>
    <cellStyle name="20% - Énfasis3 14 3 2" xfId="44535"/>
    <cellStyle name="20% - Énfasis3 14 4" xfId="44532"/>
    <cellStyle name="20% - Énfasis3 15" xfId="41067"/>
    <cellStyle name="20% - Énfasis3 15 2" xfId="41068"/>
    <cellStyle name="20% - Énfasis3 15 2 2" xfId="41069"/>
    <cellStyle name="20% - Énfasis3 15 2 2 2" xfId="44538"/>
    <cellStyle name="20% - Énfasis3 15 2 3" xfId="44537"/>
    <cellStyle name="20% - Énfasis3 15 3" xfId="41070"/>
    <cellStyle name="20% - Énfasis3 15 3 2" xfId="44539"/>
    <cellStyle name="20% - Énfasis3 15 4" xfId="44536"/>
    <cellStyle name="20% - Énfasis3 16" xfId="41071"/>
    <cellStyle name="20% - Énfasis3 17" xfId="41072"/>
    <cellStyle name="20% - Énfasis3 17 2" xfId="41073"/>
    <cellStyle name="20% - Énfasis3 17 2 2" xfId="44541"/>
    <cellStyle name="20% - Énfasis3 17 3" xfId="44540"/>
    <cellStyle name="20% - Énfasis3 18" xfId="41074"/>
    <cellStyle name="20% - Énfasis3 18 2" xfId="41075"/>
    <cellStyle name="20% - Énfasis3 18 2 2" xfId="44543"/>
    <cellStyle name="20% - Énfasis3 18 3" xfId="44542"/>
    <cellStyle name="20% - Énfasis3 19" xfId="41076"/>
    <cellStyle name="20% - Énfasis3 2" xfId="162"/>
    <cellStyle name="20% - Énfasis3 2 10" xfId="960"/>
    <cellStyle name="20% - Énfasis3 2 2" xfId="376"/>
    <cellStyle name="20% - Énfasis3 2 2 2" xfId="41077"/>
    <cellStyle name="20% - Énfasis3 2 2 2 2" xfId="47156"/>
    <cellStyle name="20% - Énfasis3 2 2 2 3" xfId="47030"/>
    <cellStyle name="20% - Énfasis3 2 2 3" xfId="47075"/>
    <cellStyle name="20% - Énfasis3 2 2 3 2" xfId="47202"/>
    <cellStyle name="20% - Énfasis3 2 2 4" xfId="47104"/>
    <cellStyle name="20% - Énfasis3 2 2 5" xfId="4241"/>
    <cellStyle name="20% - Énfasis3 2 3" xfId="4028"/>
    <cellStyle name="20% - Énfasis3 2 3 2" xfId="41078"/>
    <cellStyle name="20% - Énfasis3 2 3 2 2" xfId="47140"/>
    <cellStyle name="20% - Énfasis3 2 3 3" xfId="49879"/>
    <cellStyle name="20% - Énfasis3 2 4" xfId="41079"/>
    <cellStyle name="20% - Énfasis3 2 4 2" xfId="41080"/>
    <cellStyle name="20% - Énfasis3 2 4 2 2" xfId="41081"/>
    <cellStyle name="20% - Énfasis3 2 4 2 2 2" xfId="41082"/>
    <cellStyle name="20% - Énfasis3 2 4 2 2 2 2" xfId="44547"/>
    <cellStyle name="20% - Énfasis3 2 4 2 2 3" xfId="44546"/>
    <cellStyle name="20% - Énfasis3 2 4 2 3" xfId="41083"/>
    <cellStyle name="20% - Énfasis3 2 4 2 3 2" xfId="44548"/>
    <cellStyle name="20% - Énfasis3 2 4 2 4" xfId="44545"/>
    <cellStyle name="20% - Énfasis3 2 4 3" xfId="41084"/>
    <cellStyle name="20% - Énfasis3 2 4 3 2" xfId="41085"/>
    <cellStyle name="20% - Énfasis3 2 4 3 2 2" xfId="44550"/>
    <cellStyle name="20% - Énfasis3 2 4 3 3" xfId="44549"/>
    <cellStyle name="20% - Énfasis3 2 4 4" xfId="41086"/>
    <cellStyle name="20% - Énfasis3 2 4 4 2" xfId="44551"/>
    <cellStyle name="20% - Énfasis3 2 4 5" xfId="44544"/>
    <cellStyle name="20% - Énfasis3 2 5" xfId="41087"/>
    <cellStyle name="20% - Énfasis3 2 5 2" xfId="41088"/>
    <cellStyle name="20% - Énfasis3 2 5 2 2" xfId="41089"/>
    <cellStyle name="20% - Énfasis3 2 5 2 2 2" xfId="44554"/>
    <cellStyle name="20% - Énfasis3 2 5 2 3" xfId="44553"/>
    <cellStyle name="20% - Énfasis3 2 5 3" xfId="41090"/>
    <cellStyle name="20% - Énfasis3 2 5 3 2" xfId="44555"/>
    <cellStyle name="20% - Énfasis3 2 5 4" xfId="44552"/>
    <cellStyle name="20% - Énfasis3 2 6" xfId="41091"/>
    <cellStyle name="20% - Énfasis3 2 6 2" xfId="41092"/>
    <cellStyle name="20% - Énfasis3 2 6 2 2" xfId="41093"/>
    <cellStyle name="20% - Énfasis3 2 6 2 2 2" xfId="44558"/>
    <cellStyle name="20% - Énfasis3 2 6 2 3" xfId="44557"/>
    <cellStyle name="20% - Énfasis3 2 6 3" xfId="41094"/>
    <cellStyle name="20% - Énfasis3 2 6 3 2" xfId="44559"/>
    <cellStyle name="20% - Énfasis3 2 6 4" xfId="44556"/>
    <cellStyle name="20% - Énfasis3 2 7" xfId="41095"/>
    <cellStyle name="20% - Énfasis3 2 7 2" xfId="41096"/>
    <cellStyle name="20% - Énfasis3 2 7 2 2" xfId="44561"/>
    <cellStyle name="20% - Énfasis3 2 7 3" xfId="44560"/>
    <cellStyle name="20% - Énfasis3 2 8" xfId="41097"/>
    <cellStyle name="20% - Énfasis3 2 8 2" xfId="44562"/>
    <cellStyle name="20% - Énfasis3 2 9" xfId="44176"/>
    <cellStyle name="20% - Énfasis3 20" xfId="41098"/>
    <cellStyle name="20% - Énfasis3 20 2" xfId="44563"/>
    <cellStyle name="20% - Énfasis3 21" xfId="43980"/>
    <cellStyle name="20% - Énfasis3 21 2" xfId="46637"/>
    <cellStyle name="20% - Énfasis3 22" xfId="44003"/>
    <cellStyle name="20% - Énfasis3 22 2" xfId="46651"/>
    <cellStyle name="20% - Énfasis3 23" xfId="44153"/>
    <cellStyle name="20% - Énfasis3 24" xfId="831"/>
    <cellStyle name="20% - Énfasis3 3" xfId="201"/>
    <cellStyle name="20% - Énfasis3 3 10" xfId="44177"/>
    <cellStyle name="20% - Énfasis3 3 11" xfId="4067"/>
    <cellStyle name="20% - Énfasis3 3 2" xfId="415"/>
    <cellStyle name="20% - Énfasis3 3 2 2" xfId="41100"/>
    <cellStyle name="20% - Énfasis3 3 2 2 2" xfId="44564"/>
    <cellStyle name="20% - Énfasis3 3 2 3" xfId="41099"/>
    <cellStyle name="20% - Énfasis3 3 2 3 2" xfId="50177"/>
    <cellStyle name="20% - Énfasis3 3 2 4" xfId="4280"/>
    <cellStyle name="20% - Énfasis3 3 3" xfId="41101"/>
    <cellStyle name="20% - Énfasis3 3 3 2" xfId="47187"/>
    <cellStyle name="20% - Énfasis3 3 3 3" xfId="47060"/>
    <cellStyle name="20% - Énfasis3 3 4" xfId="41102"/>
    <cellStyle name="20% - Énfasis3 3 4 2" xfId="41103"/>
    <cellStyle name="20% - Énfasis3 3 4 2 2" xfId="41104"/>
    <cellStyle name="20% - Énfasis3 3 4 2 2 2" xfId="41105"/>
    <cellStyle name="20% - Énfasis3 3 4 2 2 2 2" xfId="44568"/>
    <cellStyle name="20% - Énfasis3 3 4 2 2 3" xfId="44567"/>
    <cellStyle name="20% - Énfasis3 3 4 2 3" xfId="41106"/>
    <cellStyle name="20% - Énfasis3 3 4 2 3 2" xfId="44569"/>
    <cellStyle name="20% - Énfasis3 3 4 2 4" xfId="44566"/>
    <cellStyle name="20% - Énfasis3 3 4 3" xfId="41107"/>
    <cellStyle name="20% - Énfasis3 3 4 3 2" xfId="41108"/>
    <cellStyle name="20% - Énfasis3 3 4 3 2 2" xfId="44571"/>
    <cellStyle name="20% - Énfasis3 3 4 3 3" xfId="44570"/>
    <cellStyle name="20% - Énfasis3 3 4 4" xfId="41109"/>
    <cellStyle name="20% - Énfasis3 3 4 4 2" xfId="44572"/>
    <cellStyle name="20% - Énfasis3 3 4 5" xfId="44565"/>
    <cellStyle name="20% - Énfasis3 3 5" xfId="41110"/>
    <cellStyle name="20% - Énfasis3 3 5 2" xfId="41111"/>
    <cellStyle name="20% - Énfasis3 3 5 2 2" xfId="41112"/>
    <cellStyle name="20% - Énfasis3 3 5 2 2 2" xfId="44575"/>
    <cellStyle name="20% - Énfasis3 3 5 2 3" xfId="44574"/>
    <cellStyle name="20% - Énfasis3 3 5 3" xfId="41113"/>
    <cellStyle name="20% - Énfasis3 3 5 3 2" xfId="44576"/>
    <cellStyle name="20% - Énfasis3 3 5 4" xfId="44573"/>
    <cellStyle name="20% - Énfasis3 3 6" xfId="41114"/>
    <cellStyle name="20% - Énfasis3 3 6 2" xfId="41115"/>
    <cellStyle name="20% - Énfasis3 3 6 2 2" xfId="41116"/>
    <cellStyle name="20% - Énfasis3 3 6 2 2 2" xfId="44579"/>
    <cellStyle name="20% - Énfasis3 3 6 2 3" xfId="44578"/>
    <cellStyle name="20% - Énfasis3 3 6 3" xfId="41117"/>
    <cellStyle name="20% - Énfasis3 3 6 3 2" xfId="44580"/>
    <cellStyle name="20% - Énfasis3 3 6 4" xfId="44577"/>
    <cellStyle name="20% - Énfasis3 3 7" xfId="41118"/>
    <cellStyle name="20% - Énfasis3 3 7 2" xfId="41119"/>
    <cellStyle name="20% - Énfasis3 3 7 2 2" xfId="44582"/>
    <cellStyle name="20% - Énfasis3 3 7 3" xfId="44581"/>
    <cellStyle name="20% - Énfasis3 3 8" xfId="41120"/>
    <cellStyle name="20% - Énfasis3 3 8 2" xfId="44583"/>
    <cellStyle name="20% - Énfasis3 3 9" xfId="41121"/>
    <cellStyle name="20% - Énfasis3 3 9 2" xfId="44584"/>
    <cellStyle name="20% - Énfasis3 4" xfId="258"/>
    <cellStyle name="20% - Énfasis3 4 10" xfId="4124"/>
    <cellStyle name="20% - Énfasis3 4 2" xfId="472"/>
    <cellStyle name="20% - Énfasis3 4 2 2" xfId="41122"/>
    <cellStyle name="20% - Énfasis3 4 2 2 2" xfId="50752"/>
    <cellStyle name="20% - Énfasis3 4 2 3" xfId="4337"/>
    <cellStyle name="20% - Énfasis3 4 3" xfId="41123"/>
    <cellStyle name="20% - Énfasis3 4 3 2" xfId="50688"/>
    <cellStyle name="20% - Énfasis3 4 4" xfId="41124"/>
    <cellStyle name="20% - Énfasis3 4 4 2" xfId="41125"/>
    <cellStyle name="20% - Énfasis3 4 4 2 2" xfId="41126"/>
    <cellStyle name="20% - Énfasis3 4 4 2 2 2" xfId="41127"/>
    <cellStyle name="20% - Énfasis3 4 4 2 2 2 2" xfId="44588"/>
    <cellStyle name="20% - Énfasis3 4 4 2 2 3" xfId="44587"/>
    <cellStyle name="20% - Énfasis3 4 4 2 3" xfId="41128"/>
    <cellStyle name="20% - Énfasis3 4 4 2 3 2" xfId="44589"/>
    <cellStyle name="20% - Énfasis3 4 4 2 4" xfId="44586"/>
    <cellStyle name="20% - Énfasis3 4 4 3" xfId="41129"/>
    <cellStyle name="20% - Énfasis3 4 4 3 2" xfId="41130"/>
    <cellStyle name="20% - Énfasis3 4 4 3 2 2" xfId="44591"/>
    <cellStyle name="20% - Énfasis3 4 4 3 3" xfId="44590"/>
    <cellStyle name="20% - Énfasis3 4 4 4" xfId="41131"/>
    <cellStyle name="20% - Énfasis3 4 4 4 2" xfId="44592"/>
    <cellStyle name="20% - Énfasis3 4 4 5" xfId="44585"/>
    <cellStyle name="20% - Énfasis3 4 5" xfId="41132"/>
    <cellStyle name="20% - Énfasis3 4 5 2" xfId="41133"/>
    <cellStyle name="20% - Énfasis3 4 5 2 2" xfId="41134"/>
    <cellStyle name="20% - Énfasis3 4 5 2 2 2" xfId="44595"/>
    <cellStyle name="20% - Énfasis3 4 5 2 3" xfId="44594"/>
    <cellStyle name="20% - Énfasis3 4 5 3" xfId="41135"/>
    <cellStyle name="20% - Énfasis3 4 5 3 2" xfId="44596"/>
    <cellStyle name="20% - Énfasis3 4 5 4" xfId="44593"/>
    <cellStyle name="20% - Énfasis3 4 6" xfId="41136"/>
    <cellStyle name="20% - Énfasis3 4 6 2" xfId="41137"/>
    <cellStyle name="20% - Énfasis3 4 6 2 2" xfId="41138"/>
    <cellStyle name="20% - Énfasis3 4 6 2 2 2" xfId="44599"/>
    <cellStyle name="20% - Énfasis3 4 6 2 3" xfId="44598"/>
    <cellStyle name="20% - Énfasis3 4 6 3" xfId="41139"/>
    <cellStyle name="20% - Énfasis3 4 6 3 2" xfId="44600"/>
    <cellStyle name="20% - Énfasis3 4 6 4" xfId="44597"/>
    <cellStyle name="20% - Énfasis3 4 7" xfId="41140"/>
    <cellStyle name="20% - Énfasis3 4 7 2" xfId="41141"/>
    <cellStyle name="20% - Énfasis3 4 7 2 2" xfId="44602"/>
    <cellStyle name="20% - Énfasis3 4 7 3" xfId="44601"/>
    <cellStyle name="20% - Énfasis3 4 8" xfId="41142"/>
    <cellStyle name="20% - Énfasis3 4 8 2" xfId="44603"/>
    <cellStyle name="20% - Énfasis3 4 9" xfId="44178"/>
    <cellStyle name="20% - Énfasis3 5" xfId="315"/>
    <cellStyle name="20% - Énfasis3 5 2" xfId="41143"/>
    <cellStyle name="20% - Énfasis3 5 2 2" xfId="41144"/>
    <cellStyle name="20% - Énfasis3 5 2 2 2" xfId="41145"/>
    <cellStyle name="20% - Énfasis3 5 2 2 2 2" xfId="41146"/>
    <cellStyle name="20% - Énfasis3 5 2 2 2 2 2" xfId="44607"/>
    <cellStyle name="20% - Énfasis3 5 2 2 2 3" xfId="44606"/>
    <cellStyle name="20% - Énfasis3 5 2 2 3" xfId="41147"/>
    <cellStyle name="20% - Énfasis3 5 2 2 3 2" xfId="44608"/>
    <cellStyle name="20% - Énfasis3 5 2 2 4" xfId="44605"/>
    <cellStyle name="20% - Énfasis3 5 2 3" xfId="41148"/>
    <cellStyle name="20% - Énfasis3 5 2 3 2" xfId="41149"/>
    <cellStyle name="20% - Énfasis3 5 2 3 2 2" xfId="44610"/>
    <cellStyle name="20% - Énfasis3 5 2 3 3" xfId="44609"/>
    <cellStyle name="20% - Énfasis3 5 2 4" xfId="41150"/>
    <cellStyle name="20% - Énfasis3 5 2 4 2" xfId="44611"/>
    <cellStyle name="20% - Énfasis3 5 2 5" xfId="44604"/>
    <cellStyle name="20% - Énfasis3 5 3" xfId="41151"/>
    <cellStyle name="20% - Énfasis3 5 3 2" xfId="41152"/>
    <cellStyle name="20% - Énfasis3 5 3 2 2" xfId="41153"/>
    <cellStyle name="20% - Énfasis3 5 3 2 2 2" xfId="44614"/>
    <cellStyle name="20% - Énfasis3 5 3 2 3" xfId="44613"/>
    <cellStyle name="20% - Énfasis3 5 3 3" xfId="41154"/>
    <cellStyle name="20% - Énfasis3 5 3 3 2" xfId="44615"/>
    <cellStyle name="20% - Énfasis3 5 3 4" xfId="44612"/>
    <cellStyle name="20% - Énfasis3 5 4" xfId="41155"/>
    <cellStyle name="20% - Énfasis3 5 4 2" xfId="41156"/>
    <cellStyle name="20% - Énfasis3 5 4 2 2" xfId="41157"/>
    <cellStyle name="20% - Énfasis3 5 4 2 2 2" xfId="44618"/>
    <cellStyle name="20% - Énfasis3 5 4 2 3" xfId="44617"/>
    <cellStyle name="20% - Énfasis3 5 4 3" xfId="41158"/>
    <cellStyle name="20% - Énfasis3 5 4 3 2" xfId="44619"/>
    <cellStyle name="20% - Énfasis3 5 4 4" xfId="44616"/>
    <cellStyle name="20% - Énfasis3 5 5" xfId="41159"/>
    <cellStyle name="20% - Énfasis3 5 5 2" xfId="41160"/>
    <cellStyle name="20% - Énfasis3 5 5 2 2" xfId="44621"/>
    <cellStyle name="20% - Énfasis3 5 5 3" xfId="44620"/>
    <cellStyle name="20% - Énfasis3 5 6" xfId="41161"/>
    <cellStyle name="20% - Énfasis3 5 6 2" xfId="44622"/>
    <cellStyle name="20% - Énfasis3 5 7" xfId="41162"/>
    <cellStyle name="20% - Énfasis3 5 8" xfId="44179"/>
    <cellStyle name="20% - Énfasis3 5 9" xfId="4181"/>
    <cellStyle name="20% - Énfasis3 6" xfId="40697"/>
    <cellStyle name="20% - Énfasis3 6 2" xfId="41163"/>
    <cellStyle name="20% - Énfasis3 6 2 2" xfId="41164"/>
    <cellStyle name="20% - Énfasis3 6 2 2 2" xfId="41165"/>
    <cellStyle name="20% - Énfasis3 6 2 2 2 2" xfId="41166"/>
    <cellStyle name="20% - Énfasis3 6 2 2 2 2 2" xfId="44626"/>
    <cellStyle name="20% - Énfasis3 6 2 2 2 3" xfId="44625"/>
    <cellStyle name="20% - Énfasis3 6 2 2 3" xfId="41167"/>
    <cellStyle name="20% - Énfasis3 6 2 2 3 2" xfId="44627"/>
    <cellStyle name="20% - Énfasis3 6 2 2 4" xfId="44624"/>
    <cellStyle name="20% - Énfasis3 6 2 3" xfId="41168"/>
    <cellStyle name="20% - Énfasis3 6 2 3 2" xfId="41169"/>
    <cellStyle name="20% - Énfasis3 6 2 3 2 2" xfId="44629"/>
    <cellStyle name="20% - Énfasis3 6 2 3 3" xfId="44628"/>
    <cellStyle name="20% - Énfasis3 6 2 4" xfId="41170"/>
    <cellStyle name="20% - Énfasis3 6 2 4 2" xfId="44630"/>
    <cellStyle name="20% - Énfasis3 6 2 5" xfId="44623"/>
    <cellStyle name="20% - Énfasis3 6 3" xfId="41171"/>
    <cellStyle name="20% - Énfasis3 6 3 2" xfId="41172"/>
    <cellStyle name="20% - Énfasis3 6 3 2 2" xfId="41173"/>
    <cellStyle name="20% - Énfasis3 6 3 2 2 2" xfId="44633"/>
    <cellStyle name="20% - Énfasis3 6 3 2 3" xfId="44632"/>
    <cellStyle name="20% - Énfasis3 6 3 3" xfId="41174"/>
    <cellStyle name="20% - Énfasis3 6 3 3 2" xfId="44634"/>
    <cellStyle name="20% - Énfasis3 6 3 4" xfId="44631"/>
    <cellStyle name="20% - Énfasis3 6 4" xfId="41175"/>
    <cellStyle name="20% - Énfasis3 6 4 2" xfId="41176"/>
    <cellStyle name="20% - Énfasis3 6 4 2 2" xfId="41177"/>
    <cellStyle name="20% - Énfasis3 6 4 2 2 2" xfId="44637"/>
    <cellStyle name="20% - Énfasis3 6 4 2 3" xfId="44636"/>
    <cellStyle name="20% - Énfasis3 6 4 3" xfId="41178"/>
    <cellStyle name="20% - Énfasis3 6 4 3 2" xfId="44638"/>
    <cellStyle name="20% - Énfasis3 6 4 4" xfId="44635"/>
    <cellStyle name="20% - Énfasis3 6 5" xfId="41179"/>
    <cellStyle name="20% - Énfasis3 6 5 2" xfId="41180"/>
    <cellStyle name="20% - Énfasis3 6 5 2 2" xfId="44640"/>
    <cellStyle name="20% - Énfasis3 6 5 3" xfId="44639"/>
    <cellStyle name="20% - Énfasis3 6 6" xfId="41181"/>
    <cellStyle name="20% - Énfasis3 6 6 2" xfId="44641"/>
    <cellStyle name="20% - Énfasis3 6 7" xfId="41182"/>
    <cellStyle name="20% - Énfasis3 6 8" xfId="44180"/>
    <cellStyle name="20% - Énfasis3 7" xfId="41183"/>
    <cellStyle name="20% - Énfasis3 7 2" xfId="41184"/>
    <cellStyle name="20% - Énfasis3 7 2 2" xfId="44642"/>
    <cellStyle name="20% - Énfasis3 7 3" xfId="50336"/>
    <cellStyle name="20% - Énfasis3 8" xfId="41185"/>
    <cellStyle name="20% - Énfasis3 8 2" xfId="41186"/>
    <cellStyle name="20% - Énfasis3 8 2 2" xfId="41187"/>
    <cellStyle name="20% - Énfasis3 8 2 2 2" xfId="41188"/>
    <cellStyle name="20% - Énfasis3 8 2 2 2 2" xfId="41189"/>
    <cellStyle name="20% - Énfasis3 8 2 2 2 2 2" xfId="44647"/>
    <cellStyle name="20% - Énfasis3 8 2 2 2 3" xfId="44646"/>
    <cellStyle name="20% - Énfasis3 8 2 2 3" xfId="41190"/>
    <cellStyle name="20% - Énfasis3 8 2 2 3 2" xfId="44648"/>
    <cellStyle name="20% - Énfasis3 8 2 2 4" xfId="44645"/>
    <cellStyle name="20% - Énfasis3 8 2 3" xfId="41191"/>
    <cellStyle name="20% - Énfasis3 8 2 3 2" xfId="41192"/>
    <cellStyle name="20% - Énfasis3 8 2 3 2 2" xfId="44650"/>
    <cellStyle name="20% - Énfasis3 8 2 3 3" xfId="44649"/>
    <cellStyle name="20% - Énfasis3 8 2 4" xfId="41193"/>
    <cellStyle name="20% - Énfasis3 8 2 4 2" xfId="44651"/>
    <cellStyle name="20% - Énfasis3 8 2 5" xfId="44644"/>
    <cellStyle name="20% - Énfasis3 8 3" xfId="41194"/>
    <cellStyle name="20% - Énfasis3 8 3 2" xfId="41195"/>
    <cellStyle name="20% - Énfasis3 8 3 2 2" xfId="41196"/>
    <cellStyle name="20% - Énfasis3 8 3 2 2 2" xfId="44654"/>
    <cellStyle name="20% - Énfasis3 8 3 2 3" xfId="44653"/>
    <cellStyle name="20% - Énfasis3 8 3 3" xfId="41197"/>
    <cellStyle name="20% - Énfasis3 8 3 3 2" xfId="44655"/>
    <cellStyle name="20% - Énfasis3 8 3 4" xfId="44652"/>
    <cellStyle name="20% - Énfasis3 8 4" xfId="41198"/>
    <cellStyle name="20% - Énfasis3 8 4 2" xfId="41199"/>
    <cellStyle name="20% - Énfasis3 8 4 2 2" xfId="44657"/>
    <cellStyle name="20% - Énfasis3 8 4 3" xfId="44656"/>
    <cellStyle name="20% - Énfasis3 8 5" xfId="41200"/>
    <cellStyle name="20% - Énfasis3 8 5 2" xfId="44658"/>
    <cellStyle name="20% - Énfasis3 8 6" xfId="44643"/>
    <cellStyle name="20% - Énfasis3 9" xfId="41201"/>
    <cellStyle name="20% - Énfasis3 9 2" xfId="41202"/>
    <cellStyle name="20% - Énfasis3 9 2 2" xfId="41203"/>
    <cellStyle name="20% - Énfasis3 9 2 2 2" xfId="41204"/>
    <cellStyle name="20% - Énfasis3 9 2 2 2 2" xfId="44662"/>
    <cellStyle name="20% - Énfasis3 9 2 2 3" xfId="44661"/>
    <cellStyle name="20% - Énfasis3 9 2 3" xfId="41205"/>
    <cellStyle name="20% - Énfasis3 9 2 3 2" xfId="44663"/>
    <cellStyle name="20% - Énfasis3 9 2 4" xfId="44660"/>
    <cellStyle name="20% - Énfasis3 9 3" xfId="41206"/>
    <cellStyle name="20% - Énfasis3 9 3 2" xfId="41207"/>
    <cellStyle name="20% - Énfasis3 9 3 2 2" xfId="44665"/>
    <cellStyle name="20% - Énfasis3 9 3 3" xfId="44664"/>
    <cellStyle name="20% - Énfasis3 9 4" xfId="41208"/>
    <cellStyle name="20% - Énfasis3 9 4 2" xfId="44666"/>
    <cellStyle name="20% - Énfasis3 9 5" xfId="44659"/>
    <cellStyle name="20% - Énfasis4" xfId="43" builtinId="42" customBuiltin="1"/>
    <cellStyle name="20% - Énfasis4 10" xfId="41209"/>
    <cellStyle name="20% - Énfasis4 10 2" xfId="50631"/>
    <cellStyle name="20% - Énfasis4 11" xfId="41210"/>
    <cellStyle name="20% - Énfasis4 11 2" xfId="50042"/>
    <cellStyle name="20% - Énfasis4 12" xfId="41211"/>
    <cellStyle name="20% - Énfasis4 12 2" xfId="41212"/>
    <cellStyle name="20% - Énfasis4 12 2 2" xfId="41213"/>
    <cellStyle name="20% - Énfasis4 12 2 2 2" xfId="44669"/>
    <cellStyle name="20% - Énfasis4 12 2 3" xfId="44668"/>
    <cellStyle name="20% - Énfasis4 12 3" xfId="41214"/>
    <cellStyle name="20% - Énfasis4 12 3 2" xfId="44670"/>
    <cellStyle name="20% - Énfasis4 12 4" xfId="44667"/>
    <cellStyle name="20% - Énfasis4 13" xfId="41215"/>
    <cellStyle name="20% - Énfasis4 13 2" xfId="41216"/>
    <cellStyle name="20% - Énfasis4 13 2 2" xfId="41217"/>
    <cellStyle name="20% - Énfasis4 13 2 2 2" xfId="44673"/>
    <cellStyle name="20% - Énfasis4 13 2 3" xfId="44672"/>
    <cellStyle name="20% - Énfasis4 13 3" xfId="41218"/>
    <cellStyle name="20% - Énfasis4 13 3 2" xfId="44674"/>
    <cellStyle name="20% - Énfasis4 13 4" xfId="44671"/>
    <cellStyle name="20% - Énfasis4 14" xfId="41219"/>
    <cellStyle name="20% - Énfasis4 14 2" xfId="41220"/>
    <cellStyle name="20% - Énfasis4 14 2 2" xfId="41221"/>
    <cellStyle name="20% - Énfasis4 14 2 2 2" xfId="44677"/>
    <cellStyle name="20% - Énfasis4 14 2 3" xfId="44676"/>
    <cellStyle name="20% - Énfasis4 14 3" xfId="41222"/>
    <cellStyle name="20% - Énfasis4 14 3 2" xfId="44678"/>
    <cellStyle name="20% - Énfasis4 14 4" xfId="44675"/>
    <cellStyle name="20% - Énfasis4 15" xfId="41223"/>
    <cellStyle name="20% - Énfasis4 15 2" xfId="41224"/>
    <cellStyle name="20% - Énfasis4 15 2 2" xfId="41225"/>
    <cellStyle name="20% - Énfasis4 15 2 2 2" xfId="44681"/>
    <cellStyle name="20% - Énfasis4 15 2 3" xfId="44680"/>
    <cellStyle name="20% - Énfasis4 15 3" xfId="41226"/>
    <cellStyle name="20% - Énfasis4 15 3 2" xfId="44682"/>
    <cellStyle name="20% - Énfasis4 15 4" xfId="44679"/>
    <cellStyle name="20% - Énfasis4 16" xfId="41227"/>
    <cellStyle name="20% - Énfasis4 17" xfId="41228"/>
    <cellStyle name="20% - Énfasis4 17 2" xfId="41229"/>
    <cellStyle name="20% - Énfasis4 17 2 2" xfId="44684"/>
    <cellStyle name="20% - Énfasis4 17 3" xfId="44683"/>
    <cellStyle name="20% - Énfasis4 18" xfId="41230"/>
    <cellStyle name="20% - Énfasis4 18 2" xfId="41231"/>
    <cellStyle name="20% - Énfasis4 18 2 2" xfId="44686"/>
    <cellStyle name="20% - Énfasis4 18 3" xfId="44685"/>
    <cellStyle name="20% - Énfasis4 19" xfId="41232"/>
    <cellStyle name="20% - Énfasis4 2" xfId="164"/>
    <cellStyle name="20% - Énfasis4 2 10" xfId="961"/>
    <cellStyle name="20% - Énfasis4 2 2" xfId="378"/>
    <cellStyle name="20% - Énfasis4 2 2 2" xfId="41233"/>
    <cellStyle name="20% - Énfasis4 2 2 2 2" xfId="47158"/>
    <cellStyle name="20% - Énfasis4 2 2 2 3" xfId="47032"/>
    <cellStyle name="20% - Énfasis4 2 2 3" xfId="47077"/>
    <cellStyle name="20% - Énfasis4 2 2 3 2" xfId="47204"/>
    <cellStyle name="20% - Énfasis4 2 2 4" xfId="47106"/>
    <cellStyle name="20% - Énfasis4 2 2 5" xfId="4243"/>
    <cellStyle name="20% - Énfasis4 2 3" xfId="4030"/>
    <cellStyle name="20% - Énfasis4 2 3 2" xfId="41234"/>
    <cellStyle name="20% - Énfasis4 2 3 2 2" xfId="47142"/>
    <cellStyle name="20% - Énfasis4 2 3 3" xfId="49880"/>
    <cellStyle name="20% - Énfasis4 2 4" xfId="41235"/>
    <cellStyle name="20% - Énfasis4 2 4 2" xfId="41236"/>
    <cellStyle name="20% - Énfasis4 2 4 2 2" xfId="41237"/>
    <cellStyle name="20% - Énfasis4 2 4 2 2 2" xfId="41238"/>
    <cellStyle name="20% - Énfasis4 2 4 2 2 2 2" xfId="44690"/>
    <cellStyle name="20% - Énfasis4 2 4 2 2 3" xfId="44689"/>
    <cellStyle name="20% - Énfasis4 2 4 2 3" xfId="41239"/>
    <cellStyle name="20% - Énfasis4 2 4 2 3 2" xfId="44691"/>
    <cellStyle name="20% - Énfasis4 2 4 2 4" xfId="44688"/>
    <cellStyle name="20% - Énfasis4 2 4 3" xfId="41240"/>
    <cellStyle name="20% - Énfasis4 2 4 3 2" xfId="41241"/>
    <cellStyle name="20% - Énfasis4 2 4 3 2 2" xfId="44693"/>
    <cellStyle name="20% - Énfasis4 2 4 3 3" xfId="44692"/>
    <cellStyle name="20% - Énfasis4 2 4 4" xfId="41242"/>
    <cellStyle name="20% - Énfasis4 2 4 4 2" xfId="44694"/>
    <cellStyle name="20% - Énfasis4 2 4 5" xfId="44687"/>
    <cellStyle name="20% - Énfasis4 2 5" xfId="41243"/>
    <cellStyle name="20% - Énfasis4 2 5 2" xfId="41244"/>
    <cellStyle name="20% - Énfasis4 2 5 2 2" xfId="41245"/>
    <cellStyle name="20% - Énfasis4 2 5 2 2 2" xfId="44697"/>
    <cellStyle name="20% - Énfasis4 2 5 2 3" xfId="44696"/>
    <cellStyle name="20% - Énfasis4 2 5 3" xfId="41246"/>
    <cellStyle name="20% - Énfasis4 2 5 3 2" xfId="44698"/>
    <cellStyle name="20% - Énfasis4 2 5 4" xfId="44695"/>
    <cellStyle name="20% - Énfasis4 2 6" xfId="41247"/>
    <cellStyle name="20% - Énfasis4 2 6 2" xfId="41248"/>
    <cellStyle name="20% - Énfasis4 2 6 2 2" xfId="41249"/>
    <cellStyle name="20% - Énfasis4 2 6 2 2 2" xfId="44701"/>
    <cellStyle name="20% - Énfasis4 2 6 2 3" xfId="44700"/>
    <cellStyle name="20% - Énfasis4 2 6 3" xfId="41250"/>
    <cellStyle name="20% - Énfasis4 2 6 3 2" xfId="44702"/>
    <cellStyle name="20% - Énfasis4 2 6 4" xfId="44699"/>
    <cellStyle name="20% - Énfasis4 2 7" xfId="41251"/>
    <cellStyle name="20% - Énfasis4 2 7 2" xfId="41252"/>
    <cellStyle name="20% - Énfasis4 2 7 2 2" xfId="44704"/>
    <cellStyle name="20% - Énfasis4 2 7 3" xfId="44703"/>
    <cellStyle name="20% - Énfasis4 2 8" xfId="41253"/>
    <cellStyle name="20% - Énfasis4 2 8 2" xfId="44705"/>
    <cellStyle name="20% - Énfasis4 2 9" xfId="44181"/>
    <cellStyle name="20% - Énfasis4 20" xfId="41254"/>
    <cellStyle name="20% - Énfasis4 20 2" xfId="44706"/>
    <cellStyle name="20% - Énfasis4 21" xfId="43978"/>
    <cellStyle name="20% - Énfasis4 21 2" xfId="46639"/>
    <cellStyle name="20% - Énfasis4 22" xfId="44005"/>
    <cellStyle name="20% - Énfasis4 22 2" xfId="46653"/>
    <cellStyle name="20% - Énfasis4 23" xfId="44155"/>
    <cellStyle name="20% - Énfasis4 24" xfId="835"/>
    <cellStyle name="20% - Énfasis4 3" xfId="203"/>
    <cellStyle name="20% - Énfasis4 3 10" xfId="44182"/>
    <cellStyle name="20% - Énfasis4 3 11" xfId="4069"/>
    <cellStyle name="20% - Énfasis4 3 2" xfId="417"/>
    <cellStyle name="20% - Énfasis4 3 2 2" xfId="41256"/>
    <cellStyle name="20% - Énfasis4 3 2 2 2" xfId="44707"/>
    <cellStyle name="20% - Énfasis4 3 2 3" xfId="41255"/>
    <cellStyle name="20% - Énfasis4 3 2 3 2" xfId="50179"/>
    <cellStyle name="20% - Énfasis4 3 2 4" xfId="4282"/>
    <cellStyle name="20% - Énfasis4 3 3" xfId="41257"/>
    <cellStyle name="20% - Énfasis4 3 3 2" xfId="47189"/>
    <cellStyle name="20% - Énfasis4 3 3 3" xfId="47062"/>
    <cellStyle name="20% - Énfasis4 3 4" xfId="41258"/>
    <cellStyle name="20% - Énfasis4 3 4 2" xfId="41259"/>
    <cellStyle name="20% - Énfasis4 3 4 2 2" xfId="41260"/>
    <cellStyle name="20% - Énfasis4 3 4 2 2 2" xfId="41261"/>
    <cellStyle name="20% - Énfasis4 3 4 2 2 2 2" xfId="44711"/>
    <cellStyle name="20% - Énfasis4 3 4 2 2 3" xfId="44710"/>
    <cellStyle name="20% - Énfasis4 3 4 2 3" xfId="41262"/>
    <cellStyle name="20% - Énfasis4 3 4 2 3 2" xfId="44712"/>
    <cellStyle name="20% - Énfasis4 3 4 2 4" xfId="44709"/>
    <cellStyle name="20% - Énfasis4 3 4 3" xfId="41263"/>
    <cellStyle name="20% - Énfasis4 3 4 3 2" xfId="41264"/>
    <cellStyle name="20% - Énfasis4 3 4 3 2 2" xfId="44714"/>
    <cellStyle name="20% - Énfasis4 3 4 3 3" xfId="44713"/>
    <cellStyle name="20% - Énfasis4 3 4 4" xfId="41265"/>
    <cellStyle name="20% - Énfasis4 3 4 4 2" xfId="44715"/>
    <cellStyle name="20% - Énfasis4 3 4 5" xfId="44708"/>
    <cellStyle name="20% - Énfasis4 3 5" xfId="41266"/>
    <cellStyle name="20% - Énfasis4 3 5 2" xfId="41267"/>
    <cellStyle name="20% - Énfasis4 3 5 2 2" xfId="41268"/>
    <cellStyle name="20% - Énfasis4 3 5 2 2 2" xfId="44718"/>
    <cellStyle name="20% - Énfasis4 3 5 2 3" xfId="44717"/>
    <cellStyle name="20% - Énfasis4 3 5 3" xfId="41269"/>
    <cellStyle name="20% - Énfasis4 3 5 3 2" xfId="44719"/>
    <cellStyle name="20% - Énfasis4 3 5 4" xfId="44716"/>
    <cellStyle name="20% - Énfasis4 3 6" xfId="41270"/>
    <cellStyle name="20% - Énfasis4 3 6 2" xfId="41271"/>
    <cellStyle name="20% - Énfasis4 3 6 2 2" xfId="41272"/>
    <cellStyle name="20% - Énfasis4 3 6 2 2 2" xfId="44722"/>
    <cellStyle name="20% - Énfasis4 3 6 2 3" xfId="44721"/>
    <cellStyle name="20% - Énfasis4 3 6 3" xfId="41273"/>
    <cellStyle name="20% - Énfasis4 3 6 3 2" xfId="44723"/>
    <cellStyle name="20% - Énfasis4 3 6 4" xfId="44720"/>
    <cellStyle name="20% - Énfasis4 3 7" xfId="41274"/>
    <cellStyle name="20% - Énfasis4 3 7 2" xfId="41275"/>
    <cellStyle name="20% - Énfasis4 3 7 2 2" xfId="44725"/>
    <cellStyle name="20% - Énfasis4 3 7 3" xfId="44724"/>
    <cellStyle name="20% - Énfasis4 3 8" xfId="41276"/>
    <cellStyle name="20% - Énfasis4 3 8 2" xfId="44726"/>
    <cellStyle name="20% - Énfasis4 3 9" xfId="41277"/>
    <cellStyle name="20% - Énfasis4 3 9 2" xfId="44727"/>
    <cellStyle name="20% - Énfasis4 4" xfId="260"/>
    <cellStyle name="20% - Énfasis4 4 10" xfId="4126"/>
    <cellStyle name="20% - Énfasis4 4 2" xfId="474"/>
    <cellStyle name="20% - Énfasis4 4 2 2" xfId="41278"/>
    <cellStyle name="20% - Énfasis4 4 2 2 2" xfId="50754"/>
    <cellStyle name="20% - Énfasis4 4 2 3" xfId="4339"/>
    <cellStyle name="20% - Énfasis4 4 3" xfId="41279"/>
    <cellStyle name="20% - Énfasis4 4 3 2" xfId="50690"/>
    <cellStyle name="20% - Énfasis4 4 4" xfId="41280"/>
    <cellStyle name="20% - Énfasis4 4 4 2" xfId="41281"/>
    <cellStyle name="20% - Énfasis4 4 4 2 2" xfId="41282"/>
    <cellStyle name="20% - Énfasis4 4 4 2 2 2" xfId="41283"/>
    <cellStyle name="20% - Énfasis4 4 4 2 2 2 2" xfId="44731"/>
    <cellStyle name="20% - Énfasis4 4 4 2 2 3" xfId="44730"/>
    <cellStyle name="20% - Énfasis4 4 4 2 3" xfId="41284"/>
    <cellStyle name="20% - Énfasis4 4 4 2 3 2" xfId="44732"/>
    <cellStyle name="20% - Énfasis4 4 4 2 4" xfId="44729"/>
    <cellStyle name="20% - Énfasis4 4 4 3" xfId="41285"/>
    <cellStyle name="20% - Énfasis4 4 4 3 2" xfId="41286"/>
    <cellStyle name="20% - Énfasis4 4 4 3 2 2" xfId="44734"/>
    <cellStyle name="20% - Énfasis4 4 4 3 3" xfId="44733"/>
    <cellStyle name="20% - Énfasis4 4 4 4" xfId="41287"/>
    <cellStyle name="20% - Énfasis4 4 4 4 2" xfId="44735"/>
    <cellStyle name="20% - Énfasis4 4 4 5" xfId="44728"/>
    <cellStyle name="20% - Énfasis4 4 5" xfId="41288"/>
    <cellStyle name="20% - Énfasis4 4 5 2" xfId="41289"/>
    <cellStyle name="20% - Énfasis4 4 5 2 2" xfId="41290"/>
    <cellStyle name="20% - Énfasis4 4 5 2 2 2" xfId="44738"/>
    <cellStyle name="20% - Énfasis4 4 5 2 3" xfId="44737"/>
    <cellStyle name="20% - Énfasis4 4 5 3" xfId="41291"/>
    <cellStyle name="20% - Énfasis4 4 5 3 2" xfId="44739"/>
    <cellStyle name="20% - Énfasis4 4 5 4" xfId="44736"/>
    <cellStyle name="20% - Énfasis4 4 6" xfId="41292"/>
    <cellStyle name="20% - Énfasis4 4 6 2" xfId="41293"/>
    <cellStyle name="20% - Énfasis4 4 6 2 2" xfId="41294"/>
    <cellStyle name="20% - Énfasis4 4 6 2 2 2" xfId="44742"/>
    <cellStyle name="20% - Énfasis4 4 6 2 3" xfId="44741"/>
    <cellStyle name="20% - Énfasis4 4 6 3" xfId="41295"/>
    <cellStyle name="20% - Énfasis4 4 6 3 2" xfId="44743"/>
    <cellStyle name="20% - Énfasis4 4 6 4" xfId="44740"/>
    <cellStyle name="20% - Énfasis4 4 7" xfId="41296"/>
    <cellStyle name="20% - Énfasis4 4 7 2" xfId="41297"/>
    <cellStyle name="20% - Énfasis4 4 7 2 2" xfId="44745"/>
    <cellStyle name="20% - Énfasis4 4 7 3" xfId="44744"/>
    <cellStyle name="20% - Énfasis4 4 8" xfId="41298"/>
    <cellStyle name="20% - Énfasis4 4 8 2" xfId="44746"/>
    <cellStyle name="20% - Énfasis4 4 9" xfId="44183"/>
    <cellStyle name="20% - Énfasis4 5" xfId="317"/>
    <cellStyle name="20% - Énfasis4 5 2" xfId="41299"/>
    <cellStyle name="20% - Énfasis4 5 2 2" xfId="41300"/>
    <cellStyle name="20% - Énfasis4 5 2 2 2" xfId="41301"/>
    <cellStyle name="20% - Énfasis4 5 2 2 2 2" xfId="41302"/>
    <cellStyle name="20% - Énfasis4 5 2 2 2 2 2" xfId="44750"/>
    <cellStyle name="20% - Énfasis4 5 2 2 2 3" xfId="44749"/>
    <cellStyle name="20% - Énfasis4 5 2 2 3" xfId="41303"/>
    <cellStyle name="20% - Énfasis4 5 2 2 3 2" xfId="44751"/>
    <cellStyle name="20% - Énfasis4 5 2 2 4" xfId="44748"/>
    <cellStyle name="20% - Énfasis4 5 2 3" xfId="41304"/>
    <cellStyle name="20% - Énfasis4 5 2 3 2" xfId="41305"/>
    <cellStyle name="20% - Énfasis4 5 2 3 2 2" xfId="44753"/>
    <cellStyle name="20% - Énfasis4 5 2 3 3" xfId="44752"/>
    <cellStyle name="20% - Énfasis4 5 2 4" xfId="41306"/>
    <cellStyle name="20% - Énfasis4 5 2 4 2" xfId="44754"/>
    <cellStyle name="20% - Énfasis4 5 2 5" xfId="44747"/>
    <cellStyle name="20% - Énfasis4 5 3" xfId="41307"/>
    <cellStyle name="20% - Énfasis4 5 3 2" xfId="41308"/>
    <cellStyle name="20% - Énfasis4 5 3 2 2" xfId="41309"/>
    <cellStyle name="20% - Énfasis4 5 3 2 2 2" xfId="44757"/>
    <cellStyle name="20% - Énfasis4 5 3 2 3" xfId="44756"/>
    <cellStyle name="20% - Énfasis4 5 3 3" xfId="41310"/>
    <cellStyle name="20% - Énfasis4 5 3 3 2" xfId="44758"/>
    <cellStyle name="20% - Énfasis4 5 3 4" xfId="44755"/>
    <cellStyle name="20% - Énfasis4 5 4" xfId="41311"/>
    <cellStyle name="20% - Énfasis4 5 4 2" xfId="41312"/>
    <cellStyle name="20% - Énfasis4 5 4 2 2" xfId="41313"/>
    <cellStyle name="20% - Énfasis4 5 4 2 2 2" xfId="44761"/>
    <cellStyle name="20% - Énfasis4 5 4 2 3" xfId="44760"/>
    <cellStyle name="20% - Énfasis4 5 4 3" xfId="41314"/>
    <cellStyle name="20% - Énfasis4 5 4 3 2" xfId="44762"/>
    <cellStyle name="20% - Énfasis4 5 4 4" xfId="44759"/>
    <cellStyle name="20% - Énfasis4 5 5" xfId="41315"/>
    <cellStyle name="20% - Énfasis4 5 5 2" xfId="41316"/>
    <cellStyle name="20% - Énfasis4 5 5 2 2" xfId="44764"/>
    <cellStyle name="20% - Énfasis4 5 5 3" xfId="44763"/>
    <cellStyle name="20% - Énfasis4 5 6" xfId="41317"/>
    <cellStyle name="20% - Énfasis4 5 6 2" xfId="44765"/>
    <cellStyle name="20% - Énfasis4 5 7" xfId="41318"/>
    <cellStyle name="20% - Énfasis4 5 8" xfId="44184"/>
    <cellStyle name="20% - Énfasis4 5 9" xfId="4183"/>
    <cellStyle name="20% - Énfasis4 6" xfId="40698"/>
    <cellStyle name="20% - Énfasis4 6 2" xfId="41319"/>
    <cellStyle name="20% - Énfasis4 6 2 2" xfId="41320"/>
    <cellStyle name="20% - Énfasis4 6 2 2 2" xfId="41321"/>
    <cellStyle name="20% - Énfasis4 6 2 2 2 2" xfId="41322"/>
    <cellStyle name="20% - Énfasis4 6 2 2 2 2 2" xfId="44769"/>
    <cellStyle name="20% - Énfasis4 6 2 2 2 3" xfId="44768"/>
    <cellStyle name="20% - Énfasis4 6 2 2 3" xfId="41323"/>
    <cellStyle name="20% - Énfasis4 6 2 2 3 2" xfId="44770"/>
    <cellStyle name="20% - Énfasis4 6 2 2 4" xfId="44767"/>
    <cellStyle name="20% - Énfasis4 6 2 3" xfId="41324"/>
    <cellStyle name="20% - Énfasis4 6 2 3 2" xfId="41325"/>
    <cellStyle name="20% - Énfasis4 6 2 3 2 2" xfId="44772"/>
    <cellStyle name="20% - Énfasis4 6 2 3 3" xfId="44771"/>
    <cellStyle name="20% - Énfasis4 6 2 4" xfId="41326"/>
    <cellStyle name="20% - Énfasis4 6 2 4 2" xfId="44773"/>
    <cellStyle name="20% - Énfasis4 6 2 5" xfId="44766"/>
    <cellStyle name="20% - Énfasis4 6 3" xfId="41327"/>
    <cellStyle name="20% - Énfasis4 6 3 2" xfId="41328"/>
    <cellStyle name="20% - Énfasis4 6 3 2 2" xfId="41329"/>
    <cellStyle name="20% - Énfasis4 6 3 2 2 2" xfId="44776"/>
    <cellStyle name="20% - Énfasis4 6 3 2 3" xfId="44775"/>
    <cellStyle name="20% - Énfasis4 6 3 3" xfId="41330"/>
    <cellStyle name="20% - Énfasis4 6 3 3 2" xfId="44777"/>
    <cellStyle name="20% - Énfasis4 6 3 4" xfId="44774"/>
    <cellStyle name="20% - Énfasis4 6 4" xfId="41331"/>
    <cellStyle name="20% - Énfasis4 6 4 2" xfId="41332"/>
    <cellStyle name="20% - Énfasis4 6 4 2 2" xfId="41333"/>
    <cellStyle name="20% - Énfasis4 6 4 2 2 2" xfId="44780"/>
    <cellStyle name="20% - Énfasis4 6 4 2 3" xfId="44779"/>
    <cellStyle name="20% - Énfasis4 6 4 3" xfId="41334"/>
    <cellStyle name="20% - Énfasis4 6 4 3 2" xfId="44781"/>
    <cellStyle name="20% - Énfasis4 6 4 4" xfId="44778"/>
    <cellStyle name="20% - Énfasis4 6 5" xfId="41335"/>
    <cellStyle name="20% - Énfasis4 6 5 2" xfId="41336"/>
    <cellStyle name="20% - Énfasis4 6 5 2 2" xfId="44783"/>
    <cellStyle name="20% - Énfasis4 6 5 3" xfId="44782"/>
    <cellStyle name="20% - Énfasis4 6 6" xfId="41337"/>
    <cellStyle name="20% - Énfasis4 6 6 2" xfId="44784"/>
    <cellStyle name="20% - Énfasis4 6 7" xfId="41338"/>
    <cellStyle name="20% - Énfasis4 6 8" xfId="44185"/>
    <cellStyle name="20% - Énfasis4 7" xfId="41339"/>
    <cellStyle name="20% - Énfasis4 7 2" xfId="41340"/>
    <cellStyle name="20% - Énfasis4 7 2 2" xfId="44785"/>
    <cellStyle name="20% - Énfasis4 7 3" xfId="50338"/>
    <cellStyle name="20% - Énfasis4 8" xfId="41341"/>
    <cellStyle name="20% - Énfasis4 8 2" xfId="41342"/>
    <cellStyle name="20% - Énfasis4 8 2 2" xfId="41343"/>
    <cellStyle name="20% - Énfasis4 8 2 2 2" xfId="41344"/>
    <cellStyle name="20% - Énfasis4 8 2 2 2 2" xfId="41345"/>
    <cellStyle name="20% - Énfasis4 8 2 2 2 2 2" xfId="44790"/>
    <cellStyle name="20% - Énfasis4 8 2 2 2 3" xfId="44789"/>
    <cellStyle name="20% - Énfasis4 8 2 2 3" xfId="41346"/>
    <cellStyle name="20% - Énfasis4 8 2 2 3 2" xfId="44791"/>
    <cellStyle name="20% - Énfasis4 8 2 2 4" xfId="44788"/>
    <cellStyle name="20% - Énfasis4 8 2 3" xfId="41347"/>
    <cellStyle name="20% - Énfasis4 8 2 3 2" xfId="41348"/>
    <cellStyle name="20% - Énfasis4 8 2 3 2 2" xfId="44793"/>
    <cellStyle name="20% - Énfasis4 8 2 3 3" xfId="44792"/>
    <cellStyle name="20% - Énfasis4 8 2 4" xfId="41349"/>
    <cellStyle name="20% - Énfasis4 8 2 4 2" xfId="44794"/>
    <cellStyle name="20% - Énfasis4 8 2 5" xfId="44787"/>
    <cellStyle name="20% - Énfasis4 8 3" xfId="41350"/>
    <cellStyle name="20% - Énfasis4 8 3 2" xfId="41351"/>
    <cellStyle name="20% - Énfasis4 8 3 2 2" xfId="41352"/>
    <cellStyle name="20% - Énfasis4 8 3 2 2 2" xfId="44797"/>
    <cellStyle name="20% - Énfasis4 8 3 2 3" xfId="44796"/>
    <cellStyle name="20% - Énfasis4 8 3 3" xfId="41353"/>
    <cellStyle name="20% - Énfasis4 8 3 3 2" xfId="44798"/>
    <cellStyle name="20% - Énfasis4 8 3 4" xfId="44795"/>
    <cellStyle name="20% - Énfasis4 8 4" xfId="41354"/>
    <cellStyle name="20% - Énfasis4 8 4 2" xfId="41355"/>
    <cellStyle name="20% - Énfasis4 8 4 2 2" xfId="44800"/>
    <cellStyle name="20% - Énfasis4 8 4 3" xfId="44799"/>
    <cellStyle name="20% - Énfasis4 8 5" xfId="41356"/>
    <cellStyle name="20% - Énfasis4 8 5 2" xfId="44801"/>
    <cellStyle name="20% - Énfasis4 8 6" xfId="44786"/>
    <cellStyle name="20% - Énfasis4 9" xfId="41357"/>
    <cellStyle name="20% - Énfasis4 9 2" xfId="41358"/>
    <cellStyle name="20% - Énfasis4 9 2 2" xfId="41359"/>
    <cellStyle name="20% - Énfasis4 9 2 2 2" xfId="41360"/>
    <cellStyle name="20% - Énfasis4 9 2 2 2 2" xfId="44805"/>
    <cellStyle name="20% - Énfasis4 9 2 2 3" xfId="44804"/>
    <cellStyle name="20% - Énfasis4 9 2 3" xfId="41361"/>
    <cellStyle name="20% - Énfasis4 9 2 3 2" xfId="44806"/>
    <cellStyle name="20% - Énfasis4 9 2 4" xfId="44803"/>
    <cellStyle name="20% - Énfasis4 9 3" xfId="41362"/>
    <cellStyle name="20% - Énfasis4 9 3 2" xfId="41363"/>
    <cellStyle name="20% - Énfasis4 9 3 2 2" xfId="44808"/>
    <cellStyle name="20% - Énfasis4 9 3 3" xfId="44807"/>
    <cellStyle name="20% - Énfasis4 9 4" xfId="41364"/>
    <cellStyle name="20% - Énfasis4 9 4 2" xfId="44809"/>
    <cellStyle name="20% - Énfasis4 9 5" xfId="44802"/>
    <cellStyle name="20% - Énfasis5" xfId="47" builtinId="46" customBuiltin="1"/>
    <cellStyle name="20% - Énfasis5 10" xfId="41365"/>
    <cellStyle name="20% - Énfasis5 10 2" xfId="50633"/>
    <cellStyle name="20% - Énfasis5 11" xfId="41366"/>
    <cellStyle name="20% - Énfasis5 11 2" xfId="50044"/>
    <cellStyle name="20% - Énfasis5 12" xfId="41367"/>
    <cellStyle name="20% - Énfasis5 12 2" xfId="41368"/>
    <cellStyle name="20% - Énfasis5 12 2 2" xfId="41369"/>
    <cellStyle name="20% - Énfasis5 12 2 2 2" xfId="44812"/>
    <cellStyle name="20% - Énfasis5 12 2 3" xfId="44811"/>
    <cellStyle name="20% - Énfasis5 12 3" xfId="41370"/>
    <cellStyle name="20% - Énfasis5 12 3 2" xfId="44813"/>
    <cellStyle name="20% - Énfasis5 12 4" xfId="44810"/>
    <cellStyle name="20% - Énfasis5 13" xfId="41371"/>
    <cellStyle name="20% - Énfasis5 13 2" xfId="41372"/>
    <cellStyle name="20% - Énfasis5 13 2 2" xfId="41373"/>
    <cellStyle name="20% - Énfasis5 13 2 2 2" xfId="44816"/>
    <cellStyle name="20% - Énfasis5 13 2 3" xfId="44815"/>
    <cellStyle name="20% - Énfasis5 13 3" xfId="41374"/>
    <cellStyle name="20% - Énfasis5 13 3 2" xfId="44817"/>
    <cellStyle name="20% - Énfasis5 13 4" xfId="44814"/>
    <cellStyle name="20% - Énfasis5 14" xfId="41375"/>
    <cellStyle name="20% - Énfasis5 14 2" xfId="41376"/>
    <cellStyle name="20% - Énfasis5 14 2 2" xfId="41377"/>
    <cellStyle name="20% - Énfasis5 14 2 2 2" xfId="44820"/>
    <cellStyle name="20% - Énfasis5 14 2 3" xfId="44819"/>
    <cellStyle name="20% - Énfasis5 14 3" xfId="41378"/>
    <cellStyle name="20% - Énfasis5 14 3 2" xfId="44821"/>
    <cellStyle name="20% - Énfasis5 14 4" xfId="44818"/>
    <cellStyle name="20% - Énfasis5 15" xfId="41379"/>
    <cellStyle name="20% - Énfasis5 15 2" xfId="41380"/>
    <cellStyle name="20% - Énfasis5 15 2 2" xfId="41381"/>
    <cellStyle name="20% - Énfasis5 15 2 2 2" xfId="44824"/>
    <cellStyle name="20% - Énfasis5 15 2 3" xfId="44823"/>
    <cellStyle name="20% - Énfasis5 15 3" xfId="41382"/>
    <cellStyle name="20% - Énfasis5 15 3 2" xfId="44825"/>
    <cellStyle name="20% - Énfasis5 15 4" xfId="44822"/>
    <cellStyle name="20% - Énfasis5 16" xfId="41383"/>
    <cellStyle name="20% - Énfasis5 17" xfId="41384"/>
    <cellStyle name="20% - Énfasis5 17 2" xfId="41385"/>
    <cellStyle name="20% - Énfasis5 17 2 2" xfId="44827"/>
    <cellStyle name="20% - Énfasis5 17 3" xfId="44826"/>
    <cellStyle name="20% - Énfasis5 18" xfId="41386"/>
    <cellStyle name="20% - Énfasis5 18 2" xfId="41387"/>
    <cellStyle name="20% - Énfasis5 18 2 2" xfId="44829"/>
    <cellStyle name="20% - Énfasis5 18 3" xfId="44828"/>
    <cellStyle name="20% - Énfasis5 19" xfId="41388"/>
    <cellStyle name="20% - Énfasis5 2" xfId="166"/>
    <cellStyle name="20% - Énfasis5 2 10" xfId="962"/>
    <cellStyle name="20% - Énfasis5 2 2" xfId="380"/>
    <cellStyle name="20% - Énfasis5 2 2 2" xfId="41389"/>
    <cellStyle name="20% - Énfasis5 2 2 2 2" xfId="47160"/>
    <cellStyle name="20% - Énfasis5 2 2 2 3" xfId="47034"/>
    <cellStyle name="20% - Énfasis5 2 2 3" xfId="47079"/>
    <cellStyle name="20% - Énfasis5 2 2 3 2" xfId="47206"/>
    <cellStyle name="20% - Énfasis5 2 2 4" xfId="47108"/>
    <cellStyle name="20% - Énfasis5 2 2 5" xfId="4245"/>
    <cellStyle name="20% - Énfasis5 2 3" xfId="4032"/>
    <cellStyle name="20% - Énfasis5 2 3 2" xfId="41390"/>
    <cellStyle name="20% - Énfasis5 2 3 2 2" xfId="47144"/>
    <cellStyle name="20% - Énfasis5 2 3 3" xfId="49881"/>
    <cellStyle name="20% - Énfasis5 2 4" xfId="41391"/>
    <cellStyle name="20% - Énfasis5 2 4 2" xfId="41392"/>
    <cellStyle name="20% - Énfasis5 2 4 2 2" xfId="41393"/>
    <cellStyle name="20% - Énfasis5 2 4 2 2 2" xfId="41394"/>
    <cellStyle name="20% - Énfasis5 2 4 2 2 2 2" xfId="44833"/>
    <cellStyle name="20% - Énfasis5 2 4 2 2 3" xfId="44832"/>
    <cellStyle name="20% - Énfasis5 2 4 2 3" xfId="41395"/>
    <cellStyle name="20% - Énfasis5 2 4 2 3 2" xfId="44834"/>
    <cellStyle name="20% - Énfasis5 2 4 2 4" xfId="44831"/>
    <cellStyle name="20% - Énfasis5 2 4 3" xfId="41396"/>
    <cellStyle name="20% - Énfasis5 2 4 3 2" xfId="41397"/>
    <cellStyle name="20% - Énfasis5 2 4 3 2 2" xfId="44836"/>
    <cellStyle name="20% - Énfasis5 2 4 3 3" xfId="44835"/>
    <cellStyle name="20% - Énfasis5 2 4 4" xfId="41398"/>
    <cellStyle name="20% - Énfasis5 2 4 4 2" xfId="44837"/>
    <cellStyle name="20% - Énfasis5 2 4 5" xfId="44830"/>
    <cellStyle name="20% - Énfasis5 2 5" xfId="41399"/>
    <cellStyle name="20% - Énfasis5 2 5 2" xfId="41400"/>
    <cellStyle name="20% - Énfasis5 2 5 2 2" xfId="41401"/>
    <cellStyle name="20% - Énfasis5 2 5 2 2 2" xfId="44840"/>
    <cellStyle name="20% - Énfasis5 2 5 2 3" xfId="44839"/>
    <cellStyle name="20% - Énfasis5 2 5 3" xfId="41402"/>
    <cellStyle name="20% - Énfasis5 2 5 3 2" xfId="44841"/>
    <cellStyle name="20% - Énfasis5 2 5 4" xfId="44838"/>
    <cellStyle name="20% - Énfasis5 2 6" xfId="41403"/>
    <cellStyle name="20% - Énfasis5 2 6 2" xfId="41404"/>
    <cellStyle name="20% - Énfasis5 2 6 2 2" xfId="41405"/>
    <cellStyle name="20% - Énfasis5 2 6 2 2 2" xfId="44844"/>
    <cellStyle name="20% - Énfasis5 2 6 2 3" xfId="44843"/>
    <cellStyle name="20% - Énfasis5 2 6 3" xfId="41406"/>
    <cellStyle name="20% - Énfasis5 2 6 3 2" xfId="44845"/>
    <cellStyle name="20% - Énfasis5 2 6 4" xfId="44842"/>
    <cellStyle name="20% - Énfasis5 2 7" xfId="41407"/>
    <cellStyle name="20% - Énfasis5 2 7 2" xfId="41408"/>
    <cellStyle name="20% - Énfasis5 2 7 2 2" xfId="44847"/>
    <cellStyle name="20% - Énfasis5 2 7 3" xfId="44846"/>
    <cellStyle name="20% - Énfasis5 2 8" xfId="41409"/>
    <cellStyle name="20% - Énfasis5 2 8 2" xfId="44848"/>
    <cellStyle name="20% - Énfasis5 2 9" xfId="44186"/>
    <cellStyle name="20% - Énfasis5 20" xfId="41410"/>
    <cellStyle name="20% - Énfasis5 20 2" xfId="44849"/>
    <cellStyle name="20% - Énfasis5 21" xfId="40682"/>
    <cellStyle name="20% - Énfasis5 21 2" xfId="46641"/>
    <cellStyle name="20% - Énfasis5 22" xfId="44007"/>
    <cellStyle name="20% - Énfasis5 22 2" xfId="46655"/>
    <cellStyle name="20% - Énfasis5 23" xfId="44157"/>
    <cellStyle name="20% - Énfasis5 24" xfId="839"/>
    <cellStyle name="20% - Énfasis5 3" xfId="205"/>
    <cellStyle name="20% - Énfasis5 3 10" xfId="44187"/>
    <cellStyle name="20% - Énfasis5 3 11" xfId="4071"/>
    <cellStyle name="20% - Énfasis5 3 2" xfId="419"/>
    <cellStyle name="20% - Énfasis5 3 2 2" xfId="41412"/>
    <cellStyle name="20% - Énfasis5 3 2 2 2" xfId="44850"/>
    <cellStyle name="20% - Énfasis5 3 2 3" xfId="41411"/>
    <cellStyle name="20% - Énfasis5 3 2 3 2" xfId="50181"/>
    <cellStyle name="20% - Énfasis5 3 2 4" xfId="4284"/>
    <cellStyle name="20% - Énfasis5 3 3" xfId="41413"/>
    <cellStyle name="20% - Énfasis5 3 3 2" xfId="47191"/>
    <cellStyle name="20% - Énfasis5 3 3 3" xfId="47064"/>
    <cellStyle name="20% - Énfasis5 3 4" xfId="41414"/>
    <cellStyle name="20% - Énfasis5 3 4 2" xfId="41415"/>
    <cellStyle name="20% - Énfasis5 3 4 2 2" xfId="41416"/>
    <cellStyle name="20% - Énfasis5 3 4 2 2 2" xfId="41417"/>
    <cellStyle name="20% - Énfasis5 3 4 2 2 2 2" xfId="44854"/>
    <cellStyle name="20% - Énfasis5 3 4 2 2 3" xfId="44853"/>
    <cellStyle name="20% - Énfasis5 3 4 2 3" xfId="41418"/>
    <cellStyle name="20% - Énfasis5 3 4 2 3 2" xfId="44855"/>
    <cellStyle name="20% - Énfasis5 3 4 2 4" xfId="44852"/>
    <cellStyle name="20% - Énfasis5 3 4 3" xfId="41419"/>
    <cellStyle name="20% - Énfasis5 3 4 3 2" xfId="41420"/>
    <cellStyle name="20% - Énfasis5 3 4 3 2 2" xfId="44857"/>
    <cellStyle name="20% - Énfasis5 3 4 3 3" xfId="44856"/>
    <cellStyle name="20% - Énfasis5 3 4 4" xfId="41421"/>
    <cellStyle name="20% - Énfasis5 3 4 4 2" xfId="44858"/>
    <cellStyle name="20% - Énfasis5 3 4 5" xfId="44851"/>
    <cellStyle name="20% - Énfasis5 3 5" xfId="41422"/>
    <cellStyle name="20% - Énfasis5 3 5 2" xfId="41423"/>
    <cellStyle name="20% - Énfasis5 3 5 2 2" xfId="41424"/>
    <cellStyle name="20% - Énfasis5 3 5 2 2 2" xfId="44861"/>
    <cellStyle name="20% - Énfasis5 3 5 2 3" xfId="44860"/>
    <cellStyle name="20% - Énfasis5 3 5 3" xfId="41425"/>
    <cellStyle name="20% - Énfasis5 3 5 3 2" xfId="44862"/>
    <cellStyle name="20% - Énfasis5 3 5 4" xfId="44859"/>
    <cellStyle name="20% - Énfasis5 3 6" xfId="41426"/>
    <cellStyle name="20% - Énfasis5 3 6 2" xfId="41427"/>
    <cellStyle name="20% - Énfasis5 3 6 2 2" xfId="41428"/>
    <cellStyle name="20% - Énfasis5 3 6 2 2 2" xfId="44865"/>
    <cellStyle name="20% - Énfasis5 3 6 2 3" xfId="44864"/>
    <cellStyle name="20% - Énfasis5 3 6 3" xfId="41429"/>
    <cellStyle name="20% - Énfasis5 3 6 3 2" xfId="44866"/>
    <cellStyle name="20% - Énfasis5 3 6 4" xfId="44863"/>
    <cellStyle name="20% - Énfasis5 3 7" xfId="41430"/>
    <cellStyle name="20% - Énfasis5 3 7 2" xfId="41431"/>
    <cellStyle name="20% - Énfasis5 3 7 2 2" xfId="44868"/>
    <cellStyle name="20% - Énfasis5 3 7 3" xfId="44867"/>
    <cellStyle name="20% - Énfasis5 3 8" xfId="41432"/>
    <cellStyle name="20% - Énfasis5 3 8 2" xfId="44869"/>
    <cellStyle name="20% - Énfasis5 3 9" xfId="41433"/>
    <cellStyle name="20% - Énfasis5 3 9 2" xfId="44870"/>
    <cellStyle name="20% - Énfasis5 4" xfId="262"/>
    <cellStyle name="20% - Énfasis5 4 10" xfId="4128"/>
    <cellStyle name="20% - Énfasis5 4 2" xfId="476"/>
    <cellStyle name="20% - Énfasis5 4 2 2" xfId="41434"/>
    <cellStyle name="20% - Énfasis5 4 2 2 2" xfId="50756"/>
    <cellStyle name="20% - Énfasis5 4 2 3" xfId="4341"/>
    <cellStyle name="20% - Énfasis5 4 3" xfId="41435"/>
    <cellStyle name="20% - Énfasis5 4 3 2" xfId="50692"/>
    <cellStyle name="20% - Énfasis5 4 4" xfId="41436"/>
    <cellStyle name="20% - Énfasis5 4 4 2" xfId="41437"/>
    <cellStyle name="20% - Énfasis5 4 4 2 2" xfId="41438"/>
    <cellStyle name="20% - Énfasis5 4 4 2 2 2" xfId="41439"/>
    <cellStyle name="20% - Énfasis5 4 4 2 2 2 2" xfId="44874"/>
    <cellStyle name="20% - Énfasis5 4 4 2 2 3" xfId="44873"/>
    <cellStyle name="20% - Énfasis5 4 4 2 3" xfId="41440"/>
    <cellStyle name="20% - Énfasis5 4 4 2 3 2" xfId="44875"/>
    <cellStyle name="20% - Énfasis5 4 4 2 4" xfId="44872"/>
    <cellStyle name="20% - Énfasis5 4 4 3" xfId="41441"/>
    <cellStyle name="20% - Énfasis5 4 4 3 2" xfId="41442"/>
    <cellStyle name="20% - Énfasis5 4 4 3 2 2" xfId="44877"/>
    <cellStyle name="20% - Énfasis5 4 4 3 3" xfId="44876"/>
    <cellStyle name="20% - Énfasis5 4 4 4" xfId="41443"/>
    <cellStyle name="20% - Énfasis5 4 4 4 2" xfId="44878"/>
    <cellStyle name="20% - Énfasis5 4 4 5" xfId="44871"/>
    <cellStyle name="20% - Énfasis5 4 5" xfId="41444"/>
    <cellStyle name="20% - Énfasis5 4 5 2" xfId="41445"/>
    <cellStyle name="20% - Énfasis5 4 5 2 2" xfId="41446"/>
    <cellStyle name="20% - Énfasis5 4 5 2 2 2" xfId="44881"/>
    <cellStyle name="20% - Énfasis5 4 5 2 3" xfId="44880"/>
    <cellStyle name="20% - Énfasis5 4 5 3" xfId="41447"/>
    <cellStyle name="20% - Énfasis5 4 5 3 2" xfId="44882"/>
    <cellStyle name="20% - Énfasis5 4 5 4" xfId="44879"/>
    <cellStyle name="20% - Énfasis5 4 6" xfId="41448"/>
    <cellStyle name="20% - Énfasis5 4 6 2" xfId="41449"/>
    <cellStyle name="20% - Énfasis5 4 6 2 2" xfId="41450"/>
    <cellStyle name="20% - Énfasis5 4 6 2 2 2" xfId="44885"/>
    <cellStyle name="20% - Énfasis5 4 6 2 3" xfId="44884"/>
    <cellStyle name="20% - Énfasis5 4 6 3" xfId="41451"/>
    <cellStyle name="20% - Énfasis5 4 6 3 2" xfId="44886"/>
    <cellStyle name="20% - Énfasis5 4 6 4" xfId="44883"/>
    <cellStyle name="20% - Énfasis5 4 7" xfId="41452"/>
    <cellStyle name="20% - Énfasis5 4 7 2" xfId="41453"/>
    <cellStyle name="20% - Énfasis5 4 7 2 2" xfId="44888"/>
    <cellStyle name="20% - Énfasis5 4 7 3" xfId="44887"/>
    <cellStyle name="20% - Énfasis5 4 8" xfId="41454"/>
    <cellStyle name="20% - Énfasis5 4 8 2" xfId="44889"/>
    <cellStyle name="20% - Énfasis5 4 9" xfId="44188"/>
    <cellStyle name="20% - Énfasis5 5" xfId="319"/>
    <cellStyle name="20% - Énfasis5 5 2" xfId="41455"/>
    <cellStyle name="20% - Énfasis5 5 2 2" xfId="41456"/>
    <cellStyle name="20% - Énfasis5 5 2 2 2" xfId="41457"/>
    <cellStyle name="20% - Énfasis5 5 2 2 2 2" xfId="41458"/>
    <cellStyle name="20% - Énfasis5 5 2 2 2 2 2" xfId="44893"/>
    <cellStyle name="20% - Énfasis5 5 2 2 2 3" xfId="44892"/>
    <cellStyle name="20% - Énfasis5 5 2 2 3" xfId="41459"/>
    <cellStyle name="20% - Énfasis5 5 2 2 3 2" xfId="44894"/>
    <cellStyle name="20% - Énfasis5 5 2 2 4" xfId="44891"/>
    <cellStyle name="20% - Énfasis5 5 2 3" xfId="41460"/>
    <cellStyle name="20% - Énfasis5 5 2 3 2" xfId="41461"/>
    <cellStyle name="20% - Énfasis5 5 2 3 2 2" xfId="44896"/>
    <cellStyle name="20% - Énfasis5 5 2 3 3" xfId="44895"/>
    <cellStyle name="20% - Énfasis5 5 2 4" xfId="41462"/>
    <cellStyle name="20% - Énfasis5 5 2 4 2" xfId="44897"/>
    <cellStyle name="20% - Énfasis5 5 2 5" xfId="44890"/>
    <cellStyle name="20% - Énfasis5 5 3" xfId="41463"/>
    <cellStyle name="20% - Énfasis5 5 3 2" xfId="41464"/>
    <cellStyle name="20% - Énfasis5 5 3 2 2" xfId="41465"/>
    <cellStyle name="20% - Énfasis5 5 3 2 2 2" xfId="44900"/>
    <cellStyle name="20% - Énfasis5 5 3 2 3" xfId="44899"/>
    <cellStyle name="20% - Énfasis5 5 3 3" xfId="41466"/>
    <cellStyle name="20% - Énfasis5 5 3 3 2" xfId="44901"/>
    <cellStyle name="20% - Énfasis5 5 3 4" xfId="44898"/>
    <cellStyle name="20% - Énfasis5 5 4" xfId="41467"/>
    <cellStyle name="20% - Énfasis5 5 4 2" xfId="41468"/>
    <cellStyle name="20% - Énfasis5 5 4 2 2" xfId="41469"/>
    <cellStyle name="20% - Énfasis5 5 4 2 2 2" xfId="44904"/>
    <cellStyle name="20% - Énfasis5 5 4 2 3" xfId="44903"/>
    <cellStyle name="20% - Énfasis5 5 4 3" xfId="41470"/>
    <cellStyle name="20% - Énfasis5 5 4 3 2" xfId="44905"/>
    <cellStyle name="20% - Énfasis5 5 4 4" xfId="44902"/>
    <cellStyle name="20% - Énfasis5 5 5" xfId="41471"/>
    <cellStyle name="20% - Énfasis5 5 5 2" xfId="41472"/>
    <cellStyle name="20% - Énfasis5 5 5 2 2" xfId="44907"/>
    <cellStyle name="20% - Énfasis5 5 5 3" xfId="44906"/>
    <cellStyle name="20% - Énfasis5 5 6" xfId="41473"/>
    <cellStyle name="20% - Énfasis5 5 6 2" xfId="44908"/>
    <cellStyle name="20% - Énfasis5 5 7" xfId="41474"/>
    <cellStyle name="20% - Énfasis5 5 8" xfId="44189"/>
    <cellStyle name="20% - Énfasis5 5 9" xfId="4185"/>
    <cellStyle name="20% - Énfasis5 6" xfId="40699"/>
    <cellStyle name="20% - Énfasis5 6 2" xfId="41475"/>
    <cellStyle name="20% - Énfasis5 6 2 2" xfId="41476"/>
    <cellStyle name="20% - Énfasis5 6 2 2 2" xfId="41477"/>
    <cellStyle name="20% - Énfasis5 6 2 2 2 2" xfId="41478"/>
    <cellStyle name="20% - Énfasis5 6 2 2 2 2 2" xfId="44912"/>
    <cellStyle name="20% - Énfasis5 6 2 2 2 3" xfId="44911"/>
    <cellStyle name="20% - Énfasis5 6 2 2 3" xfId="41479"/>
    <cellStyle name="20% - Énfasis5 6 2 2 3 2" xfId="44913"/>
    <cellStyle name="20% - Énfasis5 6 2 2 4" xfId="44910"/>
    <cellStyle name="20% - Énfasis5 6 2 3" xfId="41480"/>
    <cellStyle name="20% - Énfasis5 6 2 3 2" xfId="41481"/>
    <cellStyle name="20% - Énfasis5 6 2 3 2 2" xfId="44915"/>
    <cellStyle name="20% - Énfasis5 6 2 3 3" xfId="44914"/>
    <cellStyle name="20% - Énfasis5 6 2 4" xfId="41482"/>
    <cellStyle name="20% - Énfasis5 6 2 4 2" xfId="44916"/>
    <cellStyle name="20% - Énfasis5 6 2 5" xfId="44909"/>
    <cellStyle name="20% - Énfasis5 6 3" xfId="41483"/>
    <cellStyle name="20% - Énfasis5 6 3 2" xfId="41484"/>
    <cellStyle name="20% - Énfasis5 6 3 2 2" xfId="41485"/>
    <cellStyle name="20% - Énfasis5 6 3 2 2 2" xfId="44919"/>
    <cellStyle name="20% - Énfasis5 6 3 2 3" xfId="44918"/>
    <cellStyle name="20% - Énfasis5 6 3 3" xfId="41486"/>
    <cellStyle name="20% - Énfasis5 6 3 3 2" xfId="44920"/>
    <cellStyle name="20% - Énfasis5 6 3 4" xfId="44917"/>
    <cellStyle name="20% - Énfasis5 6 4" xfId="41487"/>
    <cellStyle name="20% - Énfasis5 6 4 2" xfId="41488"/>
    <cellStyle name="20% - Énfasis5 6 4 2 2" xfId="41489"/>
    <cellStyle name="20% - Énfasis5 6 4 2 2 2" xfId="44923"/>
    <cellStyle name="20% - Énfasis5 6 4 2 3" xfId="44922"/>
    <cellStyle name="20% - Énfasis5 6 4 3" xfId="41490"/>
    <cellStyle name="20% - Énfasis5 6 4 3 2" xfId="44924"/>
    <cellStyle name="20% - Énfasis5 6 4 4" xfId="44921"/>
    <cellStyle name="20% - Énfasis5 6 5" xfId="41491"/>
    <cellStyle name="20% - Énfasis5 6 5 2" xfId="41492"/>
    <cellStyle name="20% - Énfasis5 6 5 2 2" xfId="44926"/>
    <cellStyle name="20% - Énfasis5 6 5 3" xfId="44925"/>
    <cellStyle name="20% - Énfasis5 6 6" xfId="41493"/>
    <cellStyle name="20% - Énfasis5 6 6 2" xfId="44927"/>
    <cellStyle name="20% - Énfasis5 6 7" xfId="41494"/>
    <cellStyle name="20% - Énfasis5 6 8" xfId="44190"/>
    <cellStyle name="20% - Énfasis5 7" xfId="41495"/>
    <cellStyle name="20% - Énfasis5 7 2" xfId="41496"/>
    <cellStyle name="20% - Énfasis5 7 2 2" xfId="44928"/>
    <cellStyle name="20% - Énfasis5 7 3" xfId="50340"/>
    <cellStyle name="20% - Énfasis5 8" xfId="41497"/>
    <cellStyle name="20% - Énfasis5 8 2" xfId="41498"/>
    <cellStyle name="20% - Énfasis5 8 2 2" xfId="41499"/>
    <cellStyle name="20% - Énfasis5 8 2 2 2" xfId="41500"/>
    <cellStyle name="20% - Énfasis5 8 2 2 2 2" xfId="41501"/>
    <cellStyle name="20% - Énfasis5 8 2 2 2 2 2" xfId="44933"/>
    <cellStyle name="20% - Énfasis5 8 2 2 2 3" xfId="44932"/>
    <cellStyle name="20% - Énfasis5 8 2 2 3" xfId="41502"/>
    <cellStyle name="20% - Énfasis5 8 2 2 3 2" xfId="44934"/>
    <cellStyle name="20% - Énfasis5 8 2 2 4" xfId="44931"/>
    <cellStyle name="20% - Énfasis5 8 2 3" xfId="41503"/>
    <cellStyle name="20% - Énfasis5 8 2 3 2" xfId="41504"/>
    <cellStyle name="20% - Énfasis5 8 2 3 2 2" xfId="44936"/>
    <cellStyle name="20% - Énfasis5 8 2 3 3" xfId="44935"/>
    <cellStyle name="20% - Énfasis5 8 2 4" xfId="41505"/>
    <cellStyle name="20% - Énfasis5 8 2 4 2" xfId="44937"/>
    <cellStyle name="20% - Énfasis5 8 2 5" xfId="44930"/>
    <cellStyle name="20% - Énfasis5 8 3" xfId="41506"/>
    <cellStyle name="20% - Énfasis5 8 3 2" xfId="41507"/>
    <cellStyle name="20% - Énfasis5 8 3 2 2" xfId="41508"/>
    <cellStyle name="20% - Énfasis5 8 3 2 2 2" xfId="44940"/>
    <cellStyle name="20% - Énfasis5 8 3 2 3" xfId="44939"/>
    <cellStyle name="20% - Énfasis5 8 3 3" xfId="41509"/>
    <cellStyle name="20% - Énfasis5 8 3 3 2" xfId="44941"/>
    <cellStyle name="20% - Énfasis5 8 3 4" xfId="44938"/>
    <cellStyle name="20% - Énfasis5 8 4" xfId="41510"/>
    <cellStyle name="20% - Énfasis5 8 4 2" xfId="41511"/>
    <cellStyle name="20% - Énfasis5 8 4 2 2" xfId="44943"/>
    <cellStyle name="20% - Énfasis5 8 4 3" xfId="44942"/>
    <cellStyle name="20% - Énfasis5 8 5" xfId="41512"/>
    <cellStyle name="20% - Énfasis5 8 5 2" xfId="44944"/>
    <cellStyle name="20% - Énfasis5 8 6" xfId="44929"/>
    <cellStyle name="20% - Énfasis5 9" xfId="41513"/>
    <cellStyle name="20% - Énfasis5 9 2" xfId="41514"/>
    <cellStyle name="20% - Énfasis5 9 2 2" xfId="41515"/>
    <cellStyle name="20% - Énfasis5 9 2 2 2" xfId="41516"/>
    <cellStyle name="20% - Énfasis5 9 2 2 2 2" xfId="44948"/>
    <cellStyle name="20% - Énfasis5 9 2 2 3" xfId="44947"/>
    <cellStyle name="20% - Énfasis5 9 2 3" xfId="41517"/>
    <cellStyle name="20% - Énfasis5 9 2 3 2" xfId="44949"/>
    <cellStyle name="20% - Énfasis5 9 2 4" xfId="44946"/>
    <cellStyle name="20% - Énfasis5 9 3" xfId="41518"/>
    <cellStyle name="20% - Énfasis5 9 3 2" xfId="41519"/>
    <cellStyle name="20% - Énfasis5 9 3 2 2" xfId="44951"/>
    <cellStyle name="20% - Énfasis5 9 3 3" xfId="44950"/>
    <cellStyle name="20% - Énfasis5 9 4" xfId="41520"/>
    <cellStyle name="20% - Énfasis5 9 4 2" xfId="44952"/>
    <cellStyle name="20% - Énfasis5 9 5" xfId="44945"/>
    <cellStyle name="20% - Énfasis6" xfId="51" builtinId="50" customBuiltin="1"/>
    <cellStyle name="20% - Énfasis6 10" xfId="41521"/>
    <cellStyle name="20% - Énfasis6 10 2" xfId="50635"/>
    <cellStyle name="20% - Énfasis6 11" xfId="41522"/>
    <cellStyle name="20% - Énfasis6 11 2" xfId="50046"/>
    <cellStyle name="20% - Énfasis6 12" xfId="41523"/>
    <cellStyle name="20% - Énfasis6 12 2" xfId="41524"/>
    <cellStyle name="20% - Énfasis6 12 2 2" xfId="41525"/>
    <cellStyle name="20% - Énfasis6 12 2 2 2" xfId="44955"/>
    <cellStyle name="20% - Énfasis6 12 2 3" xfId="44954"/>
    <cellStyle name="20% - Énfasis6 12 3" xfId="41526"/>
    <cellStyle name="20% - Énfasis6 12 3 2" xfId="44956"/>
    <cellStyle name="20% - Énfasis6 12 4" xfId="44953"/>
    <cellStyle name="20% - Énfasis6 13" xfId="41527"/>
    <cellStyle name="20% - Énfasis6 13 2" xfId="41528"/>
    <cellStyle name="20% - Énfasis6 13 2 2" xfId="41529"/>
    <cellStyle name="20% - Énfasis6 13 2 2 2" xfId="44959"/>
    <cellStyle name="20% - Énfasis6 13 2 3" xfId="44958"/>
    <cellStyle name="20% - Énfasis6 13 3" xfId="41530"/>
    <cellStyle name="20% - Énfasis6 13 3 2" xfId="44960"/>
    <cellStyle name="20% - Énfasis6 13 4" xfId="44957"/>
    <cellStyle name="20% - Énfasis6 14" xfId="41531"/>
    <cellStyle name="20% - Énfasis6 14 2" xfId="41532"/>
    <cellStyle name="20% - Énfasis6 14 2 2" xfId="41533"/>
    <cellStyle name="20% - Énfasis6 14 2 2 2" xfId="44963"/>
    <cellStyle name="20% - Énfasis6 14 2 3" xfId="44962"/>
    <cellStyle name="20% - Énfasis6 14 3" xfId="41534"/>
    <cellStyle name="20% - Énfasis6 14 3 2" xfId="44964"/>
    <cellStyle name="20% - Énfasis6 14 4" xfId="44961"/>
    <cellStyle name="20% - Énfasis6 15" xfId="41535"/>
    <cellStyle name="20% - Énfasis6 15 2" xfId="41536"/>
    <cellStyle name="20% - Énfasis6 15 2 2" xfId="41537"/>
    <cellStyle name="20% - Énfasis6 15 2 2 2" xfId="44967"/>
    <cellStyle name="20% - Énfasis6 15 2 3" xfId="44966"/>
    <cellStyle name="20% - Énfasis6 15 3" xfId="41538"/>
    <cellStyle name="20% - Énfasis6 15 3 2" xfId="44968"/>
    <cellStyle name="20% - Énfasis6 15 4" xfId="44965"/>
    <cellStyle name="20% - Énfasis6 16" xfId="41539"/>
    <cellStyle name="20% - Énfasis6 17" xfId="41540"/>
    <cellStyle name="20% - Énfasis6 17 2" xfId="41541"/>
    <cellStyle name="20% - Énfasis6 17 2 2" xfId="44970"/>
    <cellStyle name="20% - Énfasis6 17 3" xfId="44969"/>
    <cellStyle name="20% - Énfasis6 18" xfId="41542"/>
    <cellStyle name="20% - Énfasis6 18 2" xfId="41543"/>
    <cellStyle name="20% - Énfasis6 18 2 2" xfId="44972"/>
    <cellStyle name="20% - Énfasis6 18 3" xfId="44971"/>
    <cellStyle name="20% - Énfasis6 19" xfId="41544"/>
    <cellStyle name="20% - Énfasis6 2" xfId="168"/>
    <cellStyle name="20% - Énfasis6 2 10" xfId="963"/>
    <cellStyle name="20% - Énfasis6 2 2" xfId="382"/>
    <cellStyle name="20% - Énfasis6 2 2 2" xfId="41545"/>
    <cellStyle name="20% - Énfasis6 2 2 2 2" xfId="47162"/>
    <cellStyle name="20% - Énfasis6 2 2 2 3" xfId="47036"/>
    <cellStyle name="20% - Énfasis6 2 2 3" xfId="47081"/>
    <cellStyle name="20% - Énfasis6 2 2 3 2" xfId="47208"/>
    <cellStyle name="20% - Énfasis6 2 2 4" xfId="47110"/>
    <cellStyle name="20% - Énfasis6 2 2 5" xfId="4247"/>
    <cellStyle name="20% - Énfasis6 2 3" xfId="4034"/>
    <cellStyle name="20% - Énfasis6 2 3 2" xfId="41546"/>
    <cellStyle name="20% - Énfasis6 2 3 2 2" xfId="47146"/>
    <cellStyle name="20% - Énfasis6 2 3 3" xfId="49882"/>
    <cellStyle name="20% - Énfasis6 2 4" xfId="41547"/>
    <cellStyle name="20% - Énfasis6 2 4 2" xfId="41548"/>
    <cellStyle name="20% - Énfasis6 2 4 2 2" xfId="41549"/>
    <cellStyle name="20% - Énfasis6 2 4 2 2 2" xfId="41550"/>
    <cellStyle name="20% - Énfasis6 2 4 2 2 2 2" xfId="44976"/>
    <cellStyle name="20% - Énfasis6 2 4 2 2 3" xfId="44975"/>
    <cellStyle name="20% - Énfasis6 2 4 2 3" xfId="41551"/>
    <cellStyle name="20% - Énfasis6 2 4 2 3 2" xfId="44977"/>
    <cellStyle name="20% - Énfasis6 2 4 2 4" xfId="44974"/>
    <cellStyle name="20% - Énfasis6 2 4 3" xfId="41552"/>
    <cellStyle name="20% - Énfasis6 2 4 3 2" xfId="41553"/>
    <cellStyle name="20% - Énfasis6 2 4 3 2 2" xfId="44979"/>
    <cellStyle name="20% - Énfasis6 2 4 3 3" xfId="44978"/>
    <cellStyle name="20% - Énfasis6 2 4 4" xfId="41554"/>
    <cellStyle name="20% - Énfasis6 2 4 4 2" xfId="44980"/>
    <cellStyle name="20% - Énfasis6 2 4 5" xfId="44973"/>
    <cellStyle name="20% - Énfasis6 2 5" xfId="41555"/>
    <cellStyle name="20% - Énfasis6 2 5 2" xfId="41556"/>
    <cellStyle name="20% - Énfasis6 2 5 2 2" xfId="41557"/>
    <cellStyle name="20% - Énfasis6 2 5 2 2 2" xfId="44983"/>
    <cellStyle name="20% - Énfasis6 2 5 2 3" xfId="44982"/>
    <cellStyle name="20% - Énfasis6 2 5 3" xfId="41558"/>
    <cellStyle name="20% - Énfasis6 2 5 3 2" xfId="44984"/>
    <cellStyle name="20% - Énfasis6 2 5 4" xfId="44981"/>
    <cellStyle name="20% - Énfasis6 2 6" xfId="41559"/>
    <cellStyle name="20% - Énfasis6 2 6 2" xfId="41560"/>
    <cellStyle name="20% - Énfasis6 2 6 2 2" xfId="41561"/>
    <cellStyle name="20% - Énfasis6 2 6 2 2 2" xfId="44987"/>
    <cellStyle name="20% - Énfasis6 2 6 2 3" xfId="44986"/>
    <cellStyle name="20% - Énfasis6 2 6 3" xfId="41562"/>
    <cellStyle name="20% - Énfasis6 2 6 3 2" xfId="44988"/>
    <cellStyle name="20% - Énfasis6 2 6 4" xfId="44985"/>
    <cellStyle name="20% - Énfasis6 2 7" xfId="41563"/>
    <cellStyle name="20% - Énfasis6 2 7 2" xfId="41564"/>
    <cellStyle name="20% - Énfasis6 2 7 2 2" xfId="44990"/>
    <cellStyle name="20% - Énfasis6 2 7 3" xfId="44989"/>
    <cellStyle name="20% - Énfasis6 2 8" xfId="41565"/>
    <cellStyle name="20% - Énfasis6 2 8 2" xfId="44991"/>
    <cellStyle name="20% - Énfasis6 2 9" xfId="44191"/>
    <cellStyle name="20% - Énfasis6 20" xfId="41566"/>
    <cellStyle name="20% - Énfasis6 20 2" xfId="44992"/>
    <cellStyle name="20% - Énfasis6 21" xfId="40690"/>
    <cellStyle name="20% - Énfasis6 21 2" xfId="46643"/>
    <cellStyle name="20% - Énfasis6 22" xfId="44009"/>
    <cellStyle name="20% - Énfasis6 22 2" xfId="46657"/>
    <cellStyle name="20% - Énfasis6 23" xfId="44159"/>
    <cellStyle name="20% - Énfasis6 24" xfId="843"/>
    <cellStyle name="20% - Énfasis6 3" xfId="207"/>
    <cellStyle name="20% - Énfasis6 3 10" xfId="44192"/>
    <cellStyle name="20% - Énfasis6 3 11" xfId="4073"/>
    <cellStyle name="20% - Énfasis6 3 2" xfId="421"/>
    <cellStyle name="20% - Énfasis6 3 2 2" xfId="41568"/>
    <cellStyle name="20% - Énfasis6 3 2 2 2" xfId="44993"/>
    <cellStyle name="20% - Énfasis6 3 2 3" xfId="41567"/>
    <cellStyle name="20% - Énfasis6 3 2 3 2" xfId="50183"/>
    <cellStyle name="20% - Énfasis6 3 2 4" xfId="4286"/>
    <cellStyle name="20% - Énfasis6 3 3" xfId="41569"/>
    <cellStyle name="20% - Énfasis6 3 3 2" xfId="47193"/>
    <cellStyle name="20% - Énfasis6 3 3 3" xfId="47066"/>
    <cellStyle name="20% - Énfasis6 3 4" xfId="41570"/>
    <cellStyle name="20% - Énfasis6 3 4 2" xfId="41571"/>
    <cellStyle name="20% - Énfasis6 3 4 2 2" xfId="41572"/>
    <cellStyle name="20% - Énfasis6 3 4 2 2 2" xfId="41573"/>
    <cellStyle name="20% - Énfasis6 3 4 2 2 2 2" xfId="44997"/>
    <cellStyle name="20% - Énfasis6 3 4 2 2 3" xfId="44996"/>
    <cellStyle name="20% - Énfasis6 3 4 2 3" xfId="41574"/>
    <cellStyle name="20% - Énfasis6 3 4 2 3 2" xfId="44998"/>
    <cellStyle name="20% - Énfasis6 3 4 2 4" xfId="44995"/>
    <cellStyle name="20% - Énfasis6 3 4 3" xfId="41575"/>
    <cellStyle name="20% - Énfasis6 3 4 3 2" xfId="41576"/>
    <cellStyle name="20% - Énfasis6 3 4 3 2 2" xfId="45000"/>
    <cellStyle name="20% - Énfasis6 3 4 3 3" xfId="44999"/>
    <cellStyle name="20% - Énfasis6 3 4 4" xfId="41577"/>
    <cellStyle name="20% - Énfasis6 3 4 4 2" xfId="45001"/>
    <cellStyle name="20% - Énfasis6 3 4 5" xfId="44994"/>
    <cellStyle name="20% - Énfasis6 3 5" xfId="41578"/>
    <cellStyle name="20% - Énfasis6 3 5 2" xfId="41579"/>
    <cellStyle name="20% - Énfasis6 3 5 2 2" xfId="41580"/>
    <cellStyle name="20% - Énfasis6 3 5 2 2 2" xfId="45004"/>
    <cellStyle name="20% - Énfasis6 3 5 2 3" xfId="45003"/>
    <cellStyle name="20% - Énfasis6 3 5 3" xfId="41581"/>
    <cellStyle name="20% - Énfasis6 3 5 3 2" xfId="45005"/>
    <cellStyle name="20% - Énfasis6 3 5 4" xfId="45002"/>
    <cellStyle name="20% - Énfasis6 3 6" xfId="41582"/>
    <cellStyle name="20% - Énfasis6 3 6 2" xfId="41583"/>
    <cellStyle name="20% - Énfasis6 3 6 2 2" xfId="41584"/>
    <cellStyle name="20% - Énfasis6 3 6 2 2 2" xfId="45008"/>
    <cellStyle name="20% - Énfasis6 3 6 2 3" xfId="45007"/>
    <cellStyle name="20% - Énfasis6 3 6 3" xfId="41585"/>
    <cellStyle name="20% - Énfasis6 3 6 3 2" xfId="45009"/>
    <cellStyle name="20% - Énfasis6 3 6 4" xfId="45006"/>
    <cellStyle name="20% - Énfasis6 3 7" xfId="41586"/>
    <cellStyle name="20% - Énfasis6 3 7 2" xfId="41587"/>
    <cellStyle name="20% - Énfasis6 3 7 2 2" xfId="45011"/>
    <cellStyle name="20% - Énfasis6 3 7 3" xfId="45010"/>
    <cellStyle name="20% - Énfasis6 3 8" xfId="41588"/>
    <cellStyle name="20% - Énfasis6 3 8 2" xfId="45012"/>
    <cellStyle name="20% - Énfasis6 3 9" xfId="41589"/>
    <cellStyle name="20% - Énfasis6 3 9 2" xfId="45013"/>
    <cellStyle name="20% - Énfasis6 4" xfId="264"/>
    <cellStyle name="20% - Énfasis6 4 10" xfId="4130"/>
    <cellStyle name="20% - Énfasis6 4 2" xfId="478"/>
    <cellStyle name="20% - Énfasis6 4 2 2" xfId="41590"/>
    <cellStyle name="20% - Énfasis6 4 2 2 2" xfId="50758"/>
    <cellStyle name="20% - Énfasis6 4 2 3" xfId="4343"/>
    <cellStyle name="20% - Énfasis6 4 3" xfId="41591"/>
    <cellStyle name="20% - Énfasis6 4 3 2" xfId="50694"/>
    <cellStyle name="20% - Énfasis6 4 4" xfId="41592"/>
    <cellStyle name="20% - Énfasis6 4 4 2" xfId="41593"/>
    <cellStyle name="20% - Énfasis6 4 4 2 2" xfId="41594"/>
    <cellStyle name="20% - Énfasis6 4 4 2 2 2" xfId="41595"/>
    <cellStyle name="20% - Énfasis6 4 4 2 2 2 2" xfId="45017"/>
    <cellStyle name="20% - Énfasis6 4 4 2 2 3" xfId="45016"/>
    <cellStyle name="20% - Énfasis6 4 4 2 3" xfId="41596"/>
    <cellStyle name="20% - Énfasis6 4 4 2 3 2" xfId="45018"/>
    <cellStyle name="20% - Énfasis6 4 4 2 4" xfId="45015"/>
    <cellStyle name="20% - Énfasis6 4 4 3" xfId="41597"/>
    <cellStyle name="20% - Énfasis6 4 4 3 2" xfId="41598"/>
    <cellStyle name="20% - Énfasis6 4 4 3 2 2" xfId="45020"/>
    <cellStyle name="20% - Énfasis6 4 4 3 3" xfId="45019"/>
    <cellStyle name="20% - Énfasis6 4 4 4" xfId="41599"/>
    <cellStyle name="20% - Énfasis6 4 4 4 2" xfId="45021"/>
    <cellStyle name="20% - Énfasis6 4 4 5" xfId="45014"/>
    <cellStyle name="20% - Énfasis6 4 5" xfId="41600"/>
    <cellStyle name="20% - Énfasis6 4 5 2" xfId="41601"/>
    <cellStyle name="20% - Énfasis6 4 5 2 2" xfId="41602"/>
    <cellStyle name="20% - Énfasis6 4 5 2 2 2" xfId="45024"/>
    <cellStyle name="20% - Énfasis6 4 5 2 3" xfId="45023"/>
    <cellStyle name="20% - Énfasis6 4 5 3" xfId="41603"/>
    <cellStyle name="20% - Énfasis6 4 5 3 2" xfId="45025"/>
    <cellStyle name="20% - Énfasis6 4 5 4" xfId="45022"/>
    <cellStyle name="20% - Énfasis6 4 6" xfId="41604"/>
    <cellStyle name="20% - Énfasis6 4 6 2" xfId="41605"/>
    <cellStyle name="20% - Énfasis6 4 6 2 2" xfId="41606"/>
    <cellStyle name="20% - Énfasis6 4 6 2 2 2" xfId="45028"/>
    <cellStyle name="20% - Énfasis6 4 6 2 3" xfId="45027"/>
    <cellStyle name="20% - Énfasis6 4 6 3" xfId="41607"/>
    <cellStyle name="20% - Énfasis6 4 6 3 2" xfId="45029"/>
    <cellStyle name="20% - Énfasis6 4 6 4" xfId="45026"/>
    <cellStyle name="20% - Énfasis6 4 7" xfId="41608"/>
    <cellStyle name="20% - Énfasis6 4 7 2" xfId="41609"/>
    <cellStyle name="20% - Énfasis6 4 7 2 2" xfId="45031"/>
    <cellStyle name="20% - Énfasis6 4 7 3" xfId="45030"/>
    <cellStyle name="20% - Énfasis6 4 8" xfId="41610"/>
    <cellStyle name="20% - Énfasis6 4 8 2" xfId="45032"/>
    <cellStyle name="20% - Énfasis6 4 9" xfId="44193"/>
    <cellStyle name="20% - Énfasis6 5" xfId="321"/>
    <cellStyle name="20% - Énfasis6 5 2" xfId="41611"/>
    <cellStyle name="20% - Énfasis6 5 2 2" xfId="41612"/>
    <cellStyle name="20% - Énfasis6 5 2 2 2" xfId="41613"/>
    <cellStyle name="20% - Énfasis6 5 2 2 2 2" xfId="41614"/>
    <cellStyle name="20% - Énfasis6 5 2 2 2 2 2" xfId="45036"/>
    <cellStyle name="20% - Énfasis6 5 2 2 2 3" xfId="45035"/>
    <cellStyle name="20% - Énfasis6 5 2 2 3" xfId="41615"/>
    <cellStyle name="20% - Énfasis6 5 2 2 3 2" xfId="45037"/>
    <cellStyle name="20% - Énfasis6 5 2 2 4" xfId="45034"/>
    <cellStyle name="20% - Énfasis6 5 2 3" xfId="41616"/>
    <cellStyle name="20% - Énfasis6 5 2 3 2" xfId="41617"/>
    <cellStyle name="20% - Énfasis6 5 2 3 2 2" xfId="45039"/>
    <cellStyle name="20% - Énfasis6 5 2 3 3" xfId="45038"/>
    <cellStyle name="20% - Énfasis6 5 2 4" xfId="41618"/>
    <cellStyle name="20% - Énfasis6 5 2 4 2" xfId="45040"/>
    <cellStyle name="20% - Énfasis6 5 2 5" xfId="45033"/>
    <cellStyle name="20% - Énfasis6 5 3" xfId="41619"/>
    <cellStyle name="20% - Énfasis6 5 3 2" xfId="41620"/>
    <cellStyle name="20% - Énfasis6 5 3 2 2" xfId="41621"/>
    <cellStyle name="20% - Énfasis6 5 3 2 2 2" xfId="45043"/>
    <cellStyle name="20% - Énfasis6 5 3 2 3" xfId="45042"/>
    <cellStyle name="20% - Énfasis6 5 3 3" xfId="41622"/>
    <cellStyle name="20% - Énfasis6 5 3 3 2" xfId="45044"/>
    <cellStyle name="20% - Énfasis6 5 3 4" xfId="45041"/>
    <cellStyle name="20% - Énfasis6 5 4" xfId="41623"/>
    <cellStyle name="20% - Énfasis6 5 4 2" xfId="41624"/>
    <cellStyle name="20% - Énfasis6 5 4 2 2" xfId="41625"/>
    <cellStyle name="20% - Énfasis6 5 4 2 2 2" xfId="45047"/>
    <cellStyle name="20% - Énfasis6 5 4 2 3" xfId="45046"/>
    <cellStyle name="20% - Énfasis6 5 4 3" xfId="41626"/>
    <cellStyle name="20% - Énfasis6 5 4 3 2" xfId="45048"/>
    <cellStyle name="20% - Énfasis6 5 4 4" xfId="45045"/>
    <cellStyle name="20% - Énfasis6 5 5" xfId="41627"/>
    <cellStyle name="20% - Énfasis6 5 5 2" xfId="41628"/>
    <cellStyle name="20% - Énfasis6 5 5 2 2" xfId="45050"/>
    <cellStyle name="20% - Énfasis6 5 5 3" xfId="45049"/>
    <cellStyle name="20% - Énfasis6 5 6" xfId="41629"/>
    <cellStyle name="20% - Énfasis6 5 6 2" xfId="45051"/>
    <cellStyle name="20% - Énfasis6 5 7" xfId="41630"/>
    <cellStyle name="20% - Énfasis6 5 8" xfId="44194"/>
    <cellStyle name="20% - Énfasis6 5 9" xfId="4187"/>
    <cellStyle name="20% - Énfasis6 6" xfId="40700"/>
    <cellStyle name="20% - Énfasis6 6 2" xfId="41631"/>
    <cellStyle name="20% - Énfasis6 6 2 2" xfId="41632"/>
    <cellStyle name="20% - Énfasis6 6 2 2 2" xfId="41633"/>
    <cellStyle name="20% - Énfasis6 6 2 2 2 2" xfId="41634"/>
    <cellStyle name="20% - Énfasis6 6 2 2 2 2 2" xfId="45055"/>
    <cellStyle name="20% - Énfasis6 6 2 2 2 3" xfId="45054"/>
    <cellStyle name="20% - Énfasis6 6 2 2 3" xfId="41635"/>
    <cellStyle name="20% - Énfasis6 6 2 2 3 2" xfId="45056"/>
    <cellStyle name="20% - Énfasis6 6 2 2 4" xfId="45053"/>
    <cellStyle name="20% - Énfasis6 6 2 3" xfId="41636"/>
    <cellStyle name="20% - Énfasis6 6 2 3 2" xfId="41637"/>
    <cellStyle name="20% - Énfasis6 6 2 3 2 2" xfId="45058"/>
    <cellStyle name="20% - Énfasis6 6 2 3 3" xfId="45057"/>
    <cellStyle name="20% - Énfasis6 6 2 4" xfId="41638"/>
    <cellStyle name="20% - Énfasis6 6 2 4 2" xfId="45059"/>
    <cellStyle name="20% - Énfasis6 6 2 5" xfId="45052"/>
    <cellStyle name="20% - Énfasis6 6 3" xfId="41639"/>
    <cellStyle name="20% - Énfasis6 6 3 2" xfId="41640"/>
    <cellStyle name="20% - Énfasis6 6 3 2 2" xfId="41641"/>
    <cellStyle name="20% - Énfasis6 6 3 2 2 2" xfId="45062"/>
    <cellStyle name="20% - Énfasis6 6 3 2 3" xfId="45061"/>
    <cellStyle name="20% - Énfasis6 6 3 3" xfId="41642"/>
    <cellStyle name="20% - Énfasis6 6 3 3 2" xfId="45063"/>
    <cellStyle name="20% - Énfasis6 6 3 4" xfId="45060"/>
    <cellStyle name="20% - Énfasis6 6 4" xfId="41643"/>
    <cellStyle name="20% - Énfasis6 6 4 2" xfId="41644"/>
    <cellStyle name="20% - Énfasis6 6 4 2 2" xfId="41645"/>
    <cellStyle name="20% - Énfasis6 6 4 2 2 2" xfId="45066"/>
    <cellStyle name="20% - Énfasis6 6 4 2 3" xfId="45065"/>
    <cellStyle name="20% - Énfasis6 6 4 3" xfId="41646"/>
    <cellStyle name="20% - Énfasis6 6 4 3 2" xfId="45067"/>
    <cellStyle name="20% - Énfasis6 6 4 4" xfId="45064"/>
    <cellStyle name="20% - Énfasis6 6 5" xfId="41647"/>
    <cellStyle name="20% - Énfasis6 6 5 2" xfId="41648"/>
    <cellStyle name="20% - Énfasis6 6 5 2 2" xfId="45069"/>
    <cellStyle name="20% - Énfasis6 6 5 3" xfId="45068"/>
    <cellStyle name="20% - Énfasis6 6 6" xfId="41649"/>
    <cellStyle name="20% - Énfasis6 6 6 2" xfId="45070"/>
    <cellStyle name="20% - Énfasis6 6 7" xfId="41650"/>
    <cellStyle name="20% - Énfasis6 6 8" xfId="44195"/>
    <cellStyle name="20% - Énfasis6 7" xfId="41651"/>
    <cellStyle name="20% - Énfasis6 7 2" xfId="41652"/>
    <cellStyle name="20% - Énfasis6 7 2 2" xfId="45071"/>
    <cellStyle name="20% - Énfasis6 7 3" xfId="50342"/>
    <cellStyle name="20% - Énfasis6 8" xfId="41653"/>
    <cellStyle name="20% - Énfasis6 8 2" xfId="41654"/>
    <cellStyle name="20% - Énfasis6 8 2 2" xfId="41655"/>
    <cellStyle name="20% - Énfasis6 8 2 2 2" xfId="41656"/>
    <cellStyle name="20% - Énfasis6 8 2 2 2 2" xfId="41657"/>
    <cellStyle name="20% - Énfasis6 8 2 2 2 2 2" xfId="45076"/>
    <cellStyle name="20% - Énfasis6 8 2 2 2 3" xfId="45075"/>
    <cellStyle name="20% - Énfasis6 8 2 2 3" xfId="41658"/>
    <cellStyle name="20% - Énfasis6 8 2 2 3 2" xfId="45077"/>
    <cellStyle name="20% - Énfasis6 8 2 2 4" xfId="45074"/>
    <cellStyle name="20% - Énfasis6 8 2 3" xfId="41659"/>
    <cellStyle name="20% - Énfasis6 8 2 3 2" xfId="41660"/>
    <cellStyle name="20% - Énfasis6 8 2 3 2 2" xfId="45079"/>
    <cellStyle name="20% - Énfasis6 8 2 3 3" xfId="45078"/>
    <cellStyle name="20% - Énfasis6 8 2 4" xfId="41661"/>
    <cellStyle name="20% - Énfasis6 8 2 4 2" xfId="45080"/>
    <cellStyle name="20% - Énfasis6 8 2 5" xfId="45073"/>
    <cellStyle name="20% - Énfasis6 8 3" xfId="41662"/>
    <cellStyle name="20% - Énfasis6 8 3 2" xfId="41663"/>
    <cellStyle name="20% - Énfasis6 8 3 2 2" xfId="41664"/>
    <cellStyle name="20% - Énfasis6 8 3 2 2 2" xfId="45083"/>
    <cellStyle name="20% - Énfasis6 8 3 2 3" xfId="45082"/>
    <cellStyle name="20% - Énfasis6 8 3 3" xfId="41665"/>
    <cellStyle name="20% - Énfasis6 8 3 3 2" xfId="45084"/>
    <cellStyle name="20% - Énfasis6 8 3 4" xfId="45081"/>
    <cellStyle name="20% - Énfasis6 8 4" xfId="41666"/>
    <cellStyle name="20% - Énfasis6 8 4 2" xfId="41667"/>
    <cellStyle name="20% - Énfasis6 8 4 2 2" xfId="45086"/>
    <cellStyle name="20% - Énfasis6 8 4 3" xfId="45085"/>
    <cellStyle name="20% - Énfasis6 8 5" xfId="41668"/>
    <cellStyle name="20% - Énfasis6 8 5 2" xfId="45087"/>
    <cellStyle name="20% - Énfasis6 8 6" xfId="45072"/>
    <cellStyle name="20% - Énfasis6 9" xfId="41669"/>
    <cellStyle name="20% - Énfasis6 9 2" xfId="41670"/>
    <cellStyle name="20% - Énfasis6 9 2 2" xfId="41671"/>
    <cellStyle name="20% - Énfasis6 9 2 2 2" xfId="41672"/>
    <cellStyle name="20% - Énfasis6 9 2 2 2 2" xfId="45091"/>
    <cellStyle name="20% - Énfasis6 9 2 2 3" xfId="45090"/>
    <cellStyle name="20% - Énfasis6 9 2 3" xfId="41673"/>
    <cellStyle name="20% - Énfasis6 9 2 3 2" xfId="45092"/>
    <cellStyle name="20% - Énfasis6 9 2 4" xfId="45089"/>
    <cellStyle name="20% - Énfasis6 9 3" xfId="41674"/>
    <cellStyle name="20% - Énfasis6 9 3 2" xfId="41675"/>
    <cellStyle name="20% - Énfasis6 9 3 2 2" xfId="45094"/>
    <cellStyle name="20% - Énfasis6 9 3 3" xfId="45093"/>
    <cellStyle name="20% - Énfasis6 9 4" xfId="41676"/>
    <cellStyle name="20% - Énfasis6 9 4 2" xfId="45095"/>
    <cellStyle name="20% - Énfasis6 9 5" xfId="45088"/>
    <cellStyle name="20% - アクセント 1 2" xfId="50536"/>
    <cellStyle name="20% - アクセント 2 2" xfId="50537"/>
    <cellStyle name="20% - アクセント 3 2" xfId="50538"/>
    <cellStyle name="20% - アクセント 4 2" xfId="50539"/>
    <cellStyle name="20% - アクセント 5 2" xfId="50540"/>
    <cellStyle name="20% - アクセント 6 2" xfId="50541"/>
    <cellStyle name="40% - Accent1" xfId="41677"/>
    <cellStyle name="40% - Accent1 2" xfId="41678"/>
    <cellStyle name="40% - Accent1 3" xfId="41679"/>
    <cellStyle name="40% - Accent2" xfId="41680"/>
    <cellStyle name="40% - Accent2 2" xfId="41681"/>
    <cellStyle name="40% - Accent2 3" xfId="41682"/>
    <cellStyle name="40% - Accent3" xfId="41683"/>
    <cellStyle name="40% - Accent3 2" xfId="41684"/>
    <cellStyle name="40% - Accent3 3" xfId="41685"/>
    <cellStyle name="40% - Accent4" xfId="41686"/>
    <cellStyle name="40% - Accent4 2" xfId="41687"/>
    <cellStyle name="40% - Accent4 3" xfId="41688"/>
    <cellStyle name="40% - Accent5" xfId="41689"/>
    <cellStyle name="40% - Accent5 2" xfId="41690"/>
    <cellStyle name="40% - Accent5 3" xfId="41691"/>
    <cellStyle name="40% - Accent6" xfId="41692"/>
    <cellStyle name="40% - Accent6 2" xfId="41693"/>
    <cellStyle name="40% - Accent6 3" xfId="41694"/>
    <cellStyle name="40% - Énfasis1" xfId="32" builtinId="31" customBuiltin="1"/>
    <cellStyle name="40% - Énfasis1 10" xfId="41695"/>
    <cellStyle name="40% - Énfasis1 10 2" xfId="50626"/>
    <cellStyle name="40% - Énfasis1 11" xfId="41696"/>
    <cellStyle name="40% - Énfasis1 11 2" xfId="50037"/>
    <cellStyle name="40% - Énfasis1 12" xfId="41697"/>
    <cellStyle name="40% - Énfasis1 12 2" xfId="41698"/>
    <cellStyle name="40% - Énfasis1 12 2 2" xfId="41699"/>
    <cellStyle name="40% - Énfasis1 12 2 2 2" xfId="45098"/>
    <cellStyle name="40% - Énfasis1 12 2 3" xfId="45097"/>
    <cellStyle name="40% - Énfasis1 12 3" xfId="41700"/>
    <cellStyle name="40% - Énfasis1 12 3 2" xfId="45099"/>
    <cellStyle name="40% - Énfasis1 12 4" xfId="45096"/>
    <cellStyle name="40% - Énfasis1 13" xfId="41701"/>
    <cellStyle name="40% - Énfasis1 13 2" xfId="41702"/>
    <cellStyle name="40% - Énfasis1 13 2 2" xfId="41703"/>
    <cellStyle name="40% - Énfasis1 13 2 2 2" xfId="45102"/>
    <cellStyle name="40% - Énfasis1 13 2 3" xfId="45101"/>
    <cellStyle name="40% - Énfasis1 13 3" xfId="41704"/>
    <cellStyle name="40% - Énfasis1 13 3 2" xfId="45103"/>
    <cellStyle name="40% - Énfasis1 13 4" xfId="45100"/>
    <cellStyle name="40% - Énfasis1 14" xfId="41705"/>
    <cellStyle name="40% - Énfasis1 14 2" xfId="41706"/>
    <cellStyle name="40% - Énfasis1 14 2 2" xfId="41707"/>
    <cellStyle name="40% - Énfasis1 14 2 2 2" xfId="45106"/>
    <cellStyle name="40% - Énfasis1 14 2 3" xfId="45105"/>
    <cellStyle name="40% - Énfasis1 14 3" xfId="41708"/>
    <cellStyle name="40% - Énfasis1 14 3 2" xfId="45107"/>
    <cellStyle name="40% - Énfasis1 14 4" xfId="45104"/>
    <cellStyle name="40% - Énfasis1 15" xfId="41709"/>
    <cellStyle name="40% - Énfasis1 15 2" xfId="41710"/>
    <cellStyle name="40% - Énfasis1 15 2 2" xfId="41711"/>
    <cellStyle name="40% - Énfasis1 15 2 2 2" xfId="45110"/>
    <cellStyle name="40% - Énfasis1 15 2 3" xfId="45109"/>
    <cellStyle name="40% - Énfasis1 15 3" xfId="41712"/>
    <cellStyle name="40% - Énfasis1 15 3 2" xfId="45111"/>
    <cellStyle name="40% - Énfasis1 15 4" xfId="45108"/>
    <cellStyle name="40% - Énfasis1 16" xfId="41713"/>
    <cellStyle name="40% - Énfasis1 17" xfId="41714"/>
    <cellStyle name="40% - Énfasis1 17 2" xfId="41715"/>
    <cellStyle name="40% - Énfasis1 17 2 2" xfId="45113"/>
    <cellStyle name="40% - Énfasis1 17 3" xfId="45112"/>
    <cellStyle name="40% - Énfasis1 18" xfId="41716"/>
    <cellStyle name="40% - Énfasis1 18 2" xfId="41717"/>
    <cellStyle name="40% - Énfasis1 18 2 2" xfId="45115"/>
    <cellStyle name="40% - Énfasis1 18 3" xfId="45114"/>
    <cellStyle name="40% - Énfasis1 19" xfId="41718"/>
    <cellStyle name="40% - Énfasis1 2" xfId="159"/>
    <cellStyle name="40% - Énfasis1 2 10" xfId="964"/>
    <cellStyle name="40% - Énfasis1 2 2" xfId="373"/>
    <cellStyle name="40% - Énfasis1 2 2 2" xfId="41719"/>
    <cellStyle name="40% - Énfasis1 2 2 2 2" xfId="47153"/>
    <cellStyle name="40% - Énfasis1 2 2 2 3" xfId="47027"/>
    <cellStyle name="40% - Énfasis1 2 2 3" xfId="47072"/>
    <cellStyle name="40% - Énfasis1 2 2 3 2" xfId="47199"/>
    <cellStyle name="40% - Énfasis1 2 2 4" xfId="47101"/>
    <cellStyle name="40% - Énfasis1 2 2 5" xfId="4238"/>
    <cellStyle name="40% - Énfasis1 2 3" xfId="4025"/>
    <cellStyle name="40% - Énfasis1 2 3 2" xfId="41720"/>
    <cellStyle name="40% - Énfasis1 2 3 2 2" xfId="47137"/>
    <cellStyle name="40% - Énfasis1 2 3 3" xfId="49883"/>
    <cellStyle name="40% - Énfasis1 2 4" xfId="41721"/>
    <cellStyle name="40% - Énfasis1 2 4 2" xfId="41722"/>
    <cellStyle name="40% - Énfasis1 2 4 2 2" xfId="41723"/>
    <cellStyle name="40% - Énfasis1 2 4 2 2 2" xfId="41724"/>
    <cellStyle name="40% - Énfasis1 2 4 2 2 2 2" xfId="45119"/>
    <cellStyle name="40% - Énfasis1 2 4 2 2 3" xfId="45118"/>
    <cellStyle name="40% - Énfasis1 2 4 2 3" xfId="41725"/>
    <cellStyle name="40% - Énfasis1 2 4 2 3 2" xfId="45120"/>
    <cellStyle name="40% - Énfasis1 2 4 2 4" xfId="45117"/>
    <cellStyle name="40% - Énfasis1 2 4 3" xfId="41726"/>
    <cellStyle name="40% - Énfasis1 2 4 3 2" xfId="41727"/>
    <cellStyle name="40% - Énfasis1 2 4 3 2 2" xfId="45122"/>
    <cellStyle name="40% - Énfasis1 2 4 3 3" xfId="45121"/>
    <cellStyle name="40% - Énfasis1 2 4 4" xfId="41728"/>
    <cellStyle name="40% - Énfasis1 2 4 4 2" xfId="45123"/>
    <cellStyle name="40% - Énfasis1 2 4 5" xfId="45116"/>
    <cellStyle name="40% - Énfasis1 2 5" xfId="41729"/>
    <cellStyle name="40% - Énfasis1 2 5 2" xfId="41730"/>
    <cellStyle name="40% - Énfasis1 2 5 2 2" xfId="41731"/>
    <cellStyle name="40% - Énfasis1 2 5 2 2 2" xfId="45126"/>
    <cellStyle name="40% - Énfasis1 2 5 2 3" xfId="45125"/>
    <cellStyle name="40% - Énfasis1 2 5 3" xfId="41732"/>
    <cellStyle name="40% - Énfasis1 2 5 3 2" xfId="45127"/>
    <cellStyle name="40% - Énfasis1 2 5 4" xfId="45124"/>
    <cellStyle name="40% - Énfasis1 2 6" xfId="41733"/>
    <cellStyle name="40% - Énfasis1 2 6 2" xfId="41734"/>
    <cellStyle name="40% - Énfasis1 2 6 2 2" xfId="41735"/>
    <cellStyle name="40% - Énfasis1 2 6 2 2 2" xfId="45130"/>
    <cellStyle name="40% - Énfasis1 2 6 2 3" xfId="45129"/>
    <cellStyle name="40% - Énfasis1 2 6 3" xfId="41736"/>
    <cellStyle name="40% - Énfasis1 2 6 3 2" xfId="45131"/>
    <cellStyle name="40% - Énfasis1 2 6 4" xfId="45128"/>
    <cellStyle name="40% - Énfasis1 2 7" xfId="41737"/>
    <cellStyle name="40% - Énfasis1 2 7 2" xfId="41738"/>
    <cellStyle name="40% - Énfasis1 2 7 2 2" xfId="45133"/>
    <cellStyle name="40% - Énfasis1 2 7 3" xfId="45132"/>
    <cellStyle name="40% - Énfasis1 2 8" xfId="41739"/>
    <cellStyle name="40% - Énfasis1 2 8 2" xfId="45134"/>
    <cellStyle name="40% - Énfasis1 2 9" xfId="44196"/>
    <cellStyle name="40% - Énfasis1 20" xfId="41740"/>
    <cellStyle name="40% - Énfasis1 20 2" xfId="45135"/>
    <cellStyle name="40% - Énfasis1 21" xfId="43983"/>
    <cellStyle name="40% - Énfasis1 21 2" xfId="46634"/>
    <cellStyle name="40% - Énfasis1 22" xfId="44000"/>
    <cellStyle name="40% - Énfasis1 22 2" xfId="46648"/>
    <cellStyle name="40% - Énfasis1 23" xfId="44150"/>
    <cellStyle name="40% - Énfasis1 24" xfId="824"/>
    <cellStyle name="40% - Énfasis1 3" xfId="198"/>
    <cellStyle name="40% - Énfasis1 3 10" xfId="44197"/>
    <cellStyle name="40% - Énfasis1 3 11" xfId="4064"/>
    <cellStyle name="40% - Énfasis1 3 2" xfId="412"/>
    <cellStyle name="40% - Énfasis1 3 2 2" xfId="41742"/>
    <cellStyle name="40% - Énfasis1 3 2 2 2" xfId="45136"/>
    <cellStyle name="40% - Énfasis1 3 2 3" xfId="41741"/>
    <cellStyle name="40% - Énfasis1 3 2 3 2" xfId="50174"/>
    <cellStyle name="40% - Énfasis1 3 2 4" xfId="4277"/>
    <cellStyle name="40% - Énfasis1 3 3" xfId="41743"/>
    <cellStyle name="40% - Énfasis1 3 3 2" xfId="47184"/>
    <cellStyle name="40% - Énfasis1 3 3 3" xfId="47057"/>
    <cellStyle name="40% - Énfasis1 3 4" xfId="41744"/>
    <cellStyle name="40% - Énfasis1 3 4 2" xfId="41745"/>
    <cellStyle name="40% - Énfasis1 3 4 2 2" xfId="41746"/>
    <cellStyle name="40% - Énfasis1 3 4 2 2 2" xfId="41747"/>
    <cellStyle name="40% - Énfasis1 3 4 2 2 2 2" xfId="45140"/>
    <cellStyle name="40% - Énfasis1 3 4 2 2 3" xfId="45139"/>
    <cellStyle name="40% - Énfasis1 3 4 2 3" xfId="41748"/>
    <cellStyle name="40% - Énfasis1 3 4 2 3 2" xfId="45141"/>
    <cellStyle name="40% - Énfasis1 3 4 2 4" xfId="45138"/>
    <cellStyle name="40% - Énfasis1 3 4 3" xfId="41749"/>
    <cellStyle name="40% - Énfasis1 3 4 3 2" xfId="41750"/>
    <cellStyle name="40% - Énfasis1 3 4 3 2 2" xfId="45143"/>
    <cellStyle name="40% - Énfasis1 3 4 3 3" xfId="45142"/>
    <cellStyle name="40% - Énfasis1 3 4 4" xfId="41751"/>
    <cellStyle name="40% - Énfasis1 3 4 4 2" xfId="45144"/>
    <cellStyle name="40% - Énfasis1 3 4 5" xfId="45137"/>
    <cellStyle name="40% - Énfasis1 3 5" xfId="41752"/>
    <cellStyle name="40% - Énfasis1 3 5 2" xfId="41753"/>
    <cellStyle name="40% - Énfasis1 3 5 2 2" xfId="41754"/>
    <cellStyle name="40% - Énfasis1 3 5 2 2 2" xfId="45147"/>
    <cellStyle name="40% - Énfasis1 3 5 2 3" xfId="45146"/>
    <cellStyle name="40% - Énfasis1 3 5 3" xfId="41755"/>
    <cellStyle name="40% - Énfasis1 3 5 3 2" xfId="45148"/>
    <cellStyle name="40% - Énfasis1 3 5 4" xfId="45145"/>
    <cellStyle name="40% - Énfasis1 3 6" xfId="41756"/>
    <cellStyle name="40% - Énfasis1 3 6 2" xfId="41757"/>
    <cellStyle name="40% - Énfasis1 3 6 2 2" xfId="41758"/>
    <cellStyle name="40% - Énfasis1 3 6 2 2 2" xfId="45151"/>
    <cellStyle name="40% - Énfasis1 3 6 2 3" xfId="45150"/>
    <cellStyle name="40% - Énfasis1 3 6 3" xfId="41759"/>
    <cellStyle name="40% - Énfasis1 3 6 3 2" xfId="45152"/>
    <cellStyle name="40% - Énfasis1 3 6 4" xfId="45149"/>
    <cellStyle name="40% - Énfasis1 3 7" xfId="41760"/>
    <cellStyle name="40% - Énfasis1 3 7 2" xfId="41761"/>
    <cellStyle name="40% - Énfasis1 3 7 2 2" xfId="45154"/>
    <cellStyle name="40% - Énfasis1 3 7 3" xfId="45153"/>
    <cellStyle name="40% - Énfasis1 3 8" xfId="41762"/>
    <cellStyle name="40% - Énfasis1 3 8 2" xfId="45155"/>
    <cellStyle name="40% - Énfasis1 3 9" xfId="41763"/>
    <cellStyle name="40% - Énfasis1 3 9 2" xfId="45156"/>
    <cellStyle name="40% - Énfasis1 4" xfId="255"/>
    <cellStyle name="40% - Énfasis1 4 10" xfId="4121"/>
    <cellStyle name="40% - Énfasis1 4 2" xfId="469"/>
    <cellStyle name="40% - Énfasis1 4 2 2" xfId="41764"/>
    <cellStyle name="40% - Énfasis1 4 2 2 2" xfId="50749"/>
    <cellStyle name="40% - Énfasis1 4 2 3" xfId="4334"/>
    <cellStyle name="40% - Énfasis1 4 3" xfId="41765"/>
    <cellStyle name="40% - Énfasis1 4 3 2" xfId="50685"/>
    <cellStyle name="40% - Énfasis1 4 4" xfId="41766"/>
    <cellStyle name="40% - Énfasis1 4 4 2" xfId="41767"/>
    <cellStyle name="40% - Énfasis1 4 4 2 2" xfId="41768"/>
    <cellStyle name="40% - Énfasis1 4 4 2 2 2" xfId="41769"/>
    <cellStyle name="40% - Énfasis1 4 4 2 2 2 2" xfId="45160"/>
    <cellStyle name="40% - Énfasis1 4 4 2 2 3" xfId="45159"/>
    <cellStyle name="40% - Énfasis1 4 4 2 3" xfId="41770"/>
    <cellStyle name="40% - Énfasis1 4 4 2 3 2" xfId="45161"/>
    <cellStyle name="40% - Énfasis1 4 4 2 4" xfId="45158"/>
    <cellStyle name="40% - Énfasis1 4 4 3" xfId="41771"/>
    <cellStyle name="40% - Énfasis1 4 4 3 2" xfId="41772"/>
    <cellStyle name="40% - Énfasis1 4 4 3 2 2" xfId="45163"/>
    <cellStyle name="40% - Énfasis1 4 4 3 3" xfId="45162"/>
    <cellStyle name="40% - Énfasis1 4 4 4" xfId="41773"/>
    <cellStyle name="40% - Énfasis1 4 4 4 2" xfId="45164"/>
    <cellStyle name="40% - Énfasis1 4 4 5" xfId="45157"/>
    <cellStyle name="40% - Énfasis1 4 5" xfId="41774"/>
    <cellStyle name="40% - Énfasis1 4 5 2" xfId="41775"/>
    <cellStyle name="40% - Énfasis1 4 5 2 2" xfId="41776"/>
    <cellStyle name="40% - Énfasis1 4 5 2 2 2" xfId="45167"/>
    <cellStyle name="40% - Énfasis1 4 5 2 3" xfId="45166"/>
    <cellStyle name="40% - Énfasis1 4 5 3" xfId="41777"/>
    <cellStyle name="40% - Énfasis1 4 5 3 2" xfId="45168"/>
    <cellStyle name="40% - Énfasis1 4 5 4" xfId="45165"/>
    <cellStyle name="40% - Énfasis1 4 6" xfId="41778"/>
    <cellStyle name="40% - Énfasis1 4 6 2" xfId="41779"/>
    <cellStyle name="40% - Énfasis1 4 6 2 2" xfId="41780"/>
    <cellStyle name="40% - Énfasis1 4 6 2 2 2" xfId="45171"/>
    <cellStyle name="40% - Énfasis1 4 6 2 3" xfId="45170"/>
    <cellStyle name="40% - Énfasis1 4 6 3" xfId="41781"/>
    <cellStyle name="40% - Énfasis1 4 6 3 2" xfId="45172"/>
    <cellStyle name="40% - Énfasis1 4 6 4" xfId="45169"/>
    <cellStyle name="40% - Énfasis1 4 7" xfId="41782"/>
    <cellStyle name="40% - Énfasis1 4 7 2" xfId="41783"/>
    <cellStyle name="40% - Énfasis1 4 7 2 2" xfId="45174"/>
    <cellStyle name="40% - Énfasis1 4 7 3" xfId="45173"/>
    <cellStyle name="40% - Énfasis1 4 8" xfId="41784"/>
    <cellStyle name="40% - Énfasis1 4 8 2" xfId="45175"/>
    <cellStyle name="40% - Énfasis1 4 9" xfId="44198"/>
    <cellStyle name="40% - Énfasis1 5" xfId="312"/>
    <cellStyle name="40% - Énfasis1 5 2" xfId="41785"/>
    <cellStyle name="40% - Énfasis1 5 2 2" xfId="41786"/>
    <cellStyle name="40% - Énfasis1 5 2 2 2" xfId="41787"/>
    <cellStyle name="40% - Énfasis1 5 2 2 2 2" xfId="41788"/>
    <cellStyle name="40% - Énfasis1 5 2 2 2 2 2" xfId="45179"/>
    <cellStyle name="40% - Énfasis1 5 2 2 2 3" xfId="45178"/>
    <cellStyle name="40% - Énfasis1 5 2 2 3" xfId="41789"/>
    <cellStyle name="40% - Énfasis1 5 2 2 3 2" xfId="45180"/>
    <cellStyle name="40% - Énfasis1 5 2 2 4" xfId="45177"/>
    <cellStyle name="40% - Énfasis1 5 2 3" xfId="41790"/>
    <cellStyle name="40% - Énfasis1 5 2 3 2" xfId="41791"/>
    <cellStyle name="40% - Énfasis1 5 2 3 2 2" xfId="45182"/>
    <cellStyle name="40% - Énfasis1 5 2 3 3" xfId="45181"/>
    <cellStyle name="40% - Énfasis1 5 2 4" xfId="41792"/>
    <cellStyle name="40% - Énfasis1 5 2 4 2" xfId="45183"/>
    <cellStyle name="40% - Énfasis1 5 2 5" xfId="45176"/>
    <cellStyle name="40% - Énfasis1 5 3" xfId="41793"/>
    <cellStyle name="40% - Énfasis1 5 3 2" xfId="41794"/>
    <cellStyle name="40% - Énfasis1 5 3 2 2" xfId="41795"/>
    <cellStyle name="40% - Énfasis1 5 3 2 2 2" xfId="45186"/>
    <cellStyle name="40% - Énfasis1 5 3 2 3" xfId="45185"/>
    <cellStyle name="40% - Énfasis1 5 3 3" xfId="41796"/>
    <cellStyle name="40% - Énfasis1 5 3 3 2" xfId="45187"/>
    <cellStyle name="40% - Énfasis1 5 3 4" xfId="45184"/>
    <cellStyle name="40% - Énfasis1 5 4" xfId="41797"/>
    <cellStyle name="40% - Énfasis1 5 4 2" xfId="41798"/>
    <cellStyle name="40% - Énfasis1 5 4 2 2" xfId="41799"/>
    <cellStyle name="40% - Énfasis1 5 4 2 2 2" xfId="45190"/>
    <cellStyle name="40% - Énfasis1 5 4 2 3" xfId="45189"/>
    <cellStyle name="40% - Énfasis1 5 4 3" xfId="41800"/>
    <cellStyle name="40% - Énfasis1 5 4 3 2" xfId="45191"/>
    <cellStyle name="40% - Énfasis1 5 4 4" xfId="45188"/>
    <cellStyle name="40% - Énfasis1 5 5" xfId="41801"/>
    <cellStyle name="40% - Énfasis1 5 5 2" xfId="41802"/>
    <cellStyle name="40% - Énfasis1 5 5 2 2" xfId="45193"/>
    <cellStyle name="40% - Énfasis1 5 5 3" xfId="45192"/>
    <cellStyle name="40% - Énfasis1 5 6" xfId="41803"/>
    <cellStyle name="40% - Énfasis1 5 6 2" xfId="45194"/>
    <cellStyle name="40% - Énfasis1 5 7" xfId="41804"/>
    <cellStyle name="40% - Énfasis1 5 8" xfId="44199"/>
    <cellStyle name="40% - Énfasis1 5 9" xfId="4178"/>
    <cellStyle name="40% - Énfasis1 6" xfId="40701"/>
    <cellStyle name="40% - Énfasis1 6 2" xfId="41805"/>
    <cellStyle name="40% - Énfasis1 6 2 2" xfId="41806"/>
    <cellStyle name="40% - Énfasis1 6 2 2 2" xfId="41807"/>
    <cellStyle name="40% - Énfasis1 6 2 2 2 2" xfId="41808"/>
    <cellStyle name="40% - Énfasis1 6 2 2 2 2 2" xfId="45198"/>
    <cellStyle name="40% - Énfasis1 6 2 2 2 3" xfId="45197"/>
    <cellStyle name="40% - Énfasis1 6 2 2 3" xfId="41809"/>
    <cellStyle name="40% - Énfasis1 6 2 2 3 2" xfId="45199"/>
    <cellStyle name="40% - Énfasis1 6 2 2 4" xfId="45196"/>
    <cellStyle name="40% - Énfasis1 6 2 3" xfId="41810"/>
    <cellStyle name="40% - Énfasis1 6 2 3 2" xfId="41811"/>
    <cellStyle name="40% - Énfasis1 6 2 3 2 2" xfId="45201"/>
    <cellStyle name="40% - Énfasis1 6 2 3 3" xfId="45200"/>
    <cellStyle name="40% - Énfasis1 6 2 4" xfId="41812"/>
    <cellStyle name="40% - Énfasis1 6 2 4 2" xfId="45202"/>
    <cellStyle name="40% - Énfasis1 6 2 5" xfId="45195"/>
    <cellStyle name="40% - Énfasis1 6 3" xfId="41813"/>
    <cellStyle name="40% - Énfasis1 6 3 2" xfId="41814"/>
    <cellStyle name="40% - Énfasis1 6 3 2 2" xfId="41815"/>
    <cellStyle name="40% - Énfasis1 6 3 2 2 2" xfId="45205"/>
    <cellStyle name="40% - Énfasis1 6 3 2 3" xfId="45204"/>
    <cellStyle name="40% - Énfasis1 6 3 3" xfId="41816"/>
    <cellStyle name="40% - Énfasis1 6 3 3 2" xfId="45206"/>
    <cellStyle name="40% - Énfasis1 6 3 4" xfId="45203"/>
    <cellStyle name="40% - Énfasis1 6 4" xfId="41817"/>
    <cellStyle name="40% - Énfasis1 6 4 2" xfId="41818"/>
    <cellStyle name="40% - Énfasis1 6 4 2 2" xfId="41819"/>
    <cellStyle name="40% - Énfasis1 6 4 2 2 2" xfId="45209"/>
    <cellStyle name="40% - Énfasis1 6 4 2 3" xfId="45208"/>
    <cellStyle name="40% - Énfasis1 6 4 3" xfId="41820"/>
    <cellStyle name="40% - Énfasis1 6 4 3 2" xfId="45210"/>
    <cellStyle name="40% - Énfasis1 6 4 4" xfId="45207"/>
    <cellStyle name="40% - Énfasis1 6 5" xfId="41821"/>
    <cellStyle name="40% - Énfasis1 6 5 2" xfId="41822"/>
    <cellStyle name="40% - Énfasis1 6 5 2 2" xfId="45212"/>
    <cellStyle name="40% - Énfasis1 6 5 3" xfId="45211"/>
    <cellStyle name="40% - Énfasis1 6 6" xfId="41823"/>
    <cellStyle name="40% - Énfasis1 6 6 2" xfId="45213"/>
    <cellStyle name="40% - Énfasis1 6 7" xfId="41824"/>
    <cellStyle name="40% - Énfasis1 6 8" xfId="44200"/>
    <cellStyle name="40% - Énfasis1 7" xfId="41825"/>
    <cellStyle name="40% - Énfasis1 7 2" xfId="41826"/>
    <cellStyle name="40% - Énfasis1 7 2 2" xfId="45214"/>
    <cellStyle name="40% - Énfasis1 7 3" xfId="50333"/>
    <cellStyle name="40% - Énfasis1 8" xfId="41827"/>
    <cellStyle name="40% - Énfasis1 8 2" xfId="41828"/>
    <cellStyle name="40% - Énfasis1 8 2 2" xfId="41829"/>
    <cellStyle name="40% - Énfasis1 8 2 2 2" xfId="41830"/>
    <cellStyle name="40% - Énfasis1 8 2 2 2 2" xfId="41831"/>
    <cellStyle name="40% - Énfasis1 8 2 2 2 2 2" xfId="45219"/>
    <cellStyle name="40% - Énfasis1 8 2 2 2 3" xfId="45218"/>
    <cellStyle name="40% - Énfasis1 8 2 2 3" xfId="41832"/>
    <cellStyle name="40% - Énfasis1 8 2 2 3 2" xfId="45220"/>
    <cellStyle name="40% - Énfasis1 8 2 2 4" xfId="45217"/>
    <cellStyle name="40% - Énfasis1 8 2 3" xfId="41833"/>
    <cellStyle name="40% - Énfasis1 8 2 3 2" xfId="41834"/>
    <cellStyle name="40% - Énfasis1 8 2 3 2 2" xfId="45222"/>
    <cellStyle name="40% - Énfasis1 8 2 3 3" xfId="45221"/>
    <cellStyle name="40% - Énfasis1 8 2 4" xfId="41835"/>
    <cellStyle name="40% - Énfasis1 8 2 4 2" xfId="45223"/>
    <cellStyle name="40% - Énfasis1 8 2 5" xfId="45216"/>
    <cellStyle name="40% - Énfasis1 8 3" xfId="41836"/>
    <cellStyle name="40% - Énfasis1 8 3 2" xfId="41837"/>
    <cellStyle name="40% - Énfasis1 8 3 2 2" xfId="41838"/>
    <cellStyle name="40% - Énfasis1 8 3 2 2 2" xfId="45226"/>
    <cellStyle name="40% - Énfasis1 8 3 2 3" xfId="45225"/>
    <cellStyle name="40% - Énfasis1 8 3 3" xfId="41839"/>
    <cellStyle name="40% - Énfasis1 8 3 3 2" xfId="45227"/>
    <cellStyle name="40% - Énfasis1 8 3 4" xfId="45224"/>
    <cellStyle name="40% - Énfasis1 8 4" xfId="41840"/>
    <cellStyle name="40% - Énfasis1 8 4 2" xfId="41841"/>
    <cellStyle name="40% - Énfasis1 8 4 2 2" xfId="45229"/>
    <cellStyle name="40% - Énfasis1 8 4 3" xfId="45228"/>
    <cellStyle name="40% - Énfasis1 8 5" xfId="41842"/>
    <cellStyle name="40% - Énfasis1 8 5 2" xfId="45230"/>
    <cellStyle name="40% - Énfasis1 8 6" xfId="45215"/>
    <cellStyle name="40% - Énfasis1 9" xfId="41843"/>
    <cellStyle name="40% - Énfasis1 9 2" xfId="41844"/>
    <cellStyle name="40% - Énfasis1 9 2 2" xfId="41845"/>
    <cellStyle name="40% - Énfasis1 9 2 2 2" xfId="41846"/>
    <cellStyle name="40% - Énfasis1 9 2 2 2 2" xfId="45234"/>
    <cellStyle name="40% - Énfasis1 9 2 2 3" xfId="45233"/>
    <cellStyle name="40% - Énfasis1 9 2 3" xfId="41847"/>
    <cellStyle name="40% - Énfasis1 9 2 3 2" xfId="45235"/>
    <cellStyle name="40% - Énfasis1 9 2 4" xfId="45232"/>
    <cellStyle name="40% - Énfasis1 9 3" xfId="41848"/>
    <cellStyle name="40% - Énfasis1 9 3 2" xfId="41849"/>
    <cellStyle name="40% - Énfasis1 9 3 2 2" xfId="45237"/>
    <cellStyle name="40% - Énfasis1 9 3 3" xfId="45236"/>
    <cellStyle name="40% - Énfasis1 9 4" xfId="41850"/>
    <cellStyle name="40% - Énfasis1 9 4 2" xfId="45238"/>
    <cellStyle name="40% - Énfasis1 9 5" xfId="45231"/>
    <cellStyle name="40% - Énfasis2" xfId="36" builtinId="35" customBuiltin="1"/>
    <cellStyle name="40% - Énfasis2 10" xfId="41851"/>
    <cellStyle name="40% - Énfasis2 10 2" xfId="50628"/>
    <cellStyle name="40% - Énfasis2 11" xfId="41852"/>
    <cellStyle name="40% - Énfasis2 11 2" xfId="50039"/>
    <cellStyle name="40% - Énfasis2 12" xfId="41853"/>
    <cellStyle name="40% - Énfasis2 12 2" xfId="41854"/>
    <cellStyle name="40% - Énfasis2 12 2 2" xfId="41855"/>
    <cellStyle name="40% - Énfasis2 12 2 2 2" xfId="45241"/>
    <cellStyle name="40% - Énfasis2 12 2 3" xfId="45240"/>
    <cellStyle name="40% - Énfasis2 12 3" xfId="41856"/>
    <cellStyle name="40% - Énfasis2 12 3 2" xfId="45242"/>
    <cellStyle name="40% - Énfasis2 12 4" xfId="45239"/>
    <cellStyle name="40% - Énfasis2 13" xfId="41857"/>
    <cellStyle name="40% - Énfasis2 13 2" xfId="41858"/>
    <cellStyle name="40% - Énfasis2 13 2 2" xfId="41859"/>
    <cellStyle name="40% - Énfasis2 13 2 2 2" xfId="45245"/>
    <cellStyle name="40% - Énfasis2 13 2 3" xfId="45244"/>
    <cellStyle name="40% - Énfasis2 13 3" xfId="41860"/>
    <cellStyle name="40% - Énfasis2 13 3 2" xfId="45246"/>
    <cellStyle name="40% - Énfasis2 13 4" xfId="45243"/>
    <cellStyle name="40% - Énfasis2 14" xfId="41861"/>
    <cellStyle name="40% - Énfasis2 14 2" xfId="41862"/>
    <cellStyle name="40% - Énfasis2 14 2 2" xfId="41863"/>
    <cellStyle name="40% - Énfasis2 14 2 2 2" xfId="45249"/>
    <cellStyle name="40% - Énfasis2 14 2 3" xfId="45248"/>
    <cellStyle name="40% - Énfasis2 14 3" xfId="41864"/>
    <cellStyle name="40% - Énfasis2 14 3 2" xfId="45250"/>
    <cellStyle name="40% - Énfasis2 14 4" xfId="45247"/>
    <cellStyle name="40% - Énfasis2 15" xfId="41865"/>
    <cellStyle name="40% - Énfasis2 15 2" xfId="41866"/>
    <cellStyle name="40% - Énfasis2 15 2 2" xfId="41867"/>
    <cellStyle name="40% - Énfasis2 15 2 2 2" xfId="45253"/>
    <cellStyle name="40% - Énfasis2 15 2 3" xfId="45252"/>
    <cellStyle name="40% - Énfasis2 15 3" xfId="41868"/>
    <cellStyle name="40% - Énfasis2 15 3 2" xfId="45254"/>
    <cellStyle name="40% - Énfasis2 15 4" xfId="45251"/>
    <cellStyle name="40% - Énfasis2 16" xfId="41869"/>
    <cellStyle name="40% - Énfasis2 17" xfId="41870"/>
    <cellStyle name="40% - Énfasis2 17 2" xfId="41871"/>
    <cellStyle name="40% - Énfasis2 17 2 2" xfId="45256"/>
    <cellStyle name="40% - Énfasis2 17 3" xfId="45255"/>
    <cellStyle name="40% - Énfasis2 18" xfId="41872"/>
    <cellStyle name="40% - Énfasis2 18 2" xfId="41873"/>
    <cellStyle name="40% - Énfasis2 18 2 2" xfId="45258"/>
    <cellStyle name="40% - Énfasis2 18 3" xfId="45257"/>
    <cellStyle name="40% - Énfasis2 19" xfId="41874"/>
    <cellStyle name="40% - Énfasis2 2" xfId="161"/>
    <cellStyle name="40% - Énfasis2 2 10" xfId="965"/>
    <cellStyle name="40% - Énfasis2 2 2" xfId="375"/>
    <cellStyle name="40% - Énfasis2 2 2 2" xfId="41875"/>
    <cellStyle name="40% - Énfasis2 2 2 2 2" xfId="47155"/>
    <cellStyle name="40% - Énfasis2 2 2 2 3" xfId="47029"/>
    <cellStyle name="40% - Énfasis2 2 2 3" xfId="47074"/>
    <cellStyle name="40% - Énfasis2 2 2 3 2" xfId="47201"/>
    <cellStyle name="40% - Énfasis2 2 2 4" xfId="47103"/>
    <cellStyle name="40% - Énfasis2 2 2 5" xfId="4240"/>
    <cellStyle name="40% - Énfasis2 2 3" xfId="4027"/>
    <cellStyle name="40% - Énfasis2 2 3 2" xfId="41876"/>
    <cellStyle name="40% - Énfasis2 2 3 2 2" xfId="47139"/>
    <cellStyle name="40% - Énfasis2 2 3 3" xfId="49884"/>
    <cellStyle name="40% - Énfasis2 2 4" xfId="41877"/>
    <cellStyle name="40% - Énfasis2 2 4 2" xfId="41878"/>
    <cellStyle name="40% - Énfasis2 2 4 2 2" xfId="41879"/>
    <cellStyle name="40% - Énfasis2 2 4 2 2 2" xfId="41880"/>
    <cellStyle name="40% - Énfasis2 2 4 2 2 2 2" xfId="45262"/>
    <cellStyle name="40% - Énfasis2 2 4 2 2 3" xfId="45261"/>
    <cellStyle name="40% - Énfasis2 2 4 2 3" xfId="41881"/>
    <cellStyle name="40% - Énfasis2 2 4 2 3 2" xfId="45263"/>
    <cellStyle name="40% - Énfasis2 2 4 2 4" xfId="45260"/>
    <cellStyle name="40% - Énfasis2 2 4 3" xfId="41882"/>
    <cellStyle name="40% - Énfasis2 2 4 3 2" xfId="41883"/>
    <cellStyle name="40% - Énfasis2 2 4 3 2 2" xfId="45265"/>
    <cellStyle name="40% - Énfasis2 2 4 3 3" xfId="45264"/>
    <cellStyle name="40% - Énfasis2 2 4 4" xfId="41884"/>
    <cellStyle name="40% - Énfasis2 2 4 4 2" xfId="45266"/>
    <cellStyle name="40% - Énfasis2 2 4 5" xfId="45259"/>
    <cellStyle name="40% - Énfasis2 2 5" xfId="41885"/>
    <cellStyle name="40% - Énfasis2 2 5 2" xfId="41886"/>
    <cellStyle name="40% - Énfasis2 2 5 2 2" xfId="41887"/>
    <cellStyle name="40% - Énfasis2 2 5 2 2 2" xfId="45269"/>
    <cellStyle name="40% - Énfasis2 2 5 2 3" xfId="45268"/>
    <cellStyle name="40% - Énfasis2 2 5 3" xfId="41888"/>
    <cellStyle name="40% - Énfasis2 2 5 3 2" xfId="45270"/>
    <cellStyle name="40% - Énfasis2 2 5 4" xfId="45267"/>
    <cellStyle name="40% - Énfasis2 2 6" xfId="41889"/>
    <cellStyle name="40% - Énfasis2 2 6 2" xfId="41890"/>
    <cellStyle name="40% - Énfasis2 2 6 2 2" xfId="41891"/>
    <cellStyle name="40% - Énfasis2 2 6 2 2 2" xfId="45273"/>
    <cellStyle name="40% - Énfasis2 2 6 2 3" xfId="45272"/>
    <cellStyle name="40% - Énfasis2 2 6 3" xfId="41892"/>
    <cellStyle name="40% - Énfasis2 2 6 3 2" xfId="45274"/>
    <cellStyle name="40% - Énfasis2 2 6 4" xfId="45271"/>
    <cellStyle name="40% - Énfasis2 2 7" xfId="41893"/>
    <cellStyle name="40% - Énfasis2 2 7 2" xfId="41894"/>
    <cellStyle name="40% - Énfasis2 2 7 2 2" xfId="45276"/>
    <cellStyle name="40% - Énfasis2 2 7 3" xfId="45275"/>
    <cellStyle name="40% - Énfasis2 2 8" xfId="41895"/>
    <cellStyle name="40% - Énfasis2 2 8 2" xfId="45277"/>
    <cellStyle name="40% - Énfasis2 2 9" xfId="44201"/>
    <cellStyle name="40% - Énfasis2 20" xfId="41896"/>
    <cellStyle name="40% - Énfasis2 20 2" xfId="45278"/>
    <cellStyle name="40% - Énfasis2 21" xfId="43981"/>
    <cellStyle name="40% - Énfasis2 21 2" xfId="46636"/>
    <cellStyle name="40% - Énfasis2 22" xfId="44002"/>
    <cellStyle name="40% - Énfasis2 22 2" xfId="46650"/>
    <cellStyle name="40% - Énfasis2 23" xfId="44152"/>
    <cellStyle name="40% - Énfasis2 24" xfId="828"/>
    <cellStyle name="40% - Énfasis2 3" xfId="200"/>
    <cellStyle name="40% - Énfasis2 3 10" xfId="44202"/>
    <cellStyle name="40% - Énfasis2 3 11" xfId="4066"/>
    <cellStyle name="40% - Énfasis2 3 2" xfId="414"/>
    <cellStyle name="40% - Énfasis2 3 2 2" xfId="41898"/>
    <cellStyle name="40% - Énfasis2 3 2 2 2" xfId="45279"/>
    <cellStyle name="40% - Énfasis2 3 2 3" xfId="41897"/>
    <cellStyle name="40% - Énfasis2 3 2 3 2" xfId="50176"/>
    <cellStyle name="40% - Énfasis2 3 2 4" xfId="4279"/>
    <cellStyle name="40% - Énfasis2 3 3" xfId="41899"/>
    <cellStyle name="40% - Énfasis2 3 3 2" xfId="47186"/>
    <cellStyle name="40% - Énfasis2 3 3 3" xfId="47059"/>
    <cellStyle name="40% - Énfasis2 3 4" xfId="41900"/>
    <cellStyle name="40% - Énfasis2 3 4 2" xfId="41901"/>
    <cellStyle name="40% - Énfasis2 3 4 2 2" xfId="41902"/>
    <cellStyle name="40% - Énfasis2 3 4 2 2 2" xfId="41903"/>
    <cellStyle name="40% - Énfasis2 3 4 2 2 2 2" xfId="45283"/>
    <cellStyle name="40% - Énfasis2 3 4 2 2 3" xfId="45282"/>
    <cellStyle name="40% - Énfasis2 3 4 2 3" xfId="41904"/>
    <cellStyle name="40% - Énfasis2 3 4 2 3 2" xfId="45284"/>
    <cellStyle name="40% - Énfasis2 3 4 2 4" xfId="45281"/>
    <cellStyle name="40% - Énfasis2 3 4 3" xfId="41905"/>
    <cellStyle name="40% - Énfasis2 3 4 3 2" xfId="41906"/>
    <cellStyle name="40% - Énfasis2 3 4 3 2 2" xfId="45286"/>
    <cellStyle name="40% - Énfasis2 3 4 3 3" xfId="45285"/>
    <cellStyle name="40% - Énfasis2 3 4 4" xfId="41907"/>
    <cellStyle name="40% - Énfasis2 3 4 4 2" xfId="45287"/>
    <cellStyle name="40% - Énfasis2 3 4 5" xfId="45280"/>
    <cellStyle name="40% - Énfasis2 3 5" xfId="41908"/>
    <cellStyle name="40% - Énfasis2 3 5 2" xfId="41909"/>
    <cellStyle name="40% - Énfasis2 3 5 2 2" xfId="41910"/>
    <cellStyle name="40% - Énfasis2 3 5 2 2 2" xfId="45290"/>
    <cellStyle name="40% - Énfasis2 3 5 2 3" xfId="45289"/>
    <cellStyle name="40% - Énfasis2 3 5 3" xfId="41911"/>
    <cellStyle name="40% - Énfasis2 3 5 3 2" xfId="45291"/>
    <cellStyle name="40% - Énfasis2 3 5 4" xfId="45288"/>
    <cellStyle name="40% - Énfasis2 3 6" xfId="41912"/>
    <cellStyle name="40% - Énfasis2 3 6 2" xfId="41913"/>
    <cellStyle name="40% - Énfasis2 3 6 2 2" xfId="41914"/>
    <cellStyle name="40% - Énfasis2 3 6 2 2 2" xfId="45294"/>
    <cellStyle name="40% - Énfasis2 3 6 2 3" xfId="45293"/>
    <cellStyle name="40% - Énfasis2 3 6 3" xfId="41915"/>
    <cellStyle name="40% - Énfasis2 3 6 3 2" xfId="45295"/>
    <cellStyle name="40% - Énfasis2 3 6 4" xfId="45292"/>
    <cellStyle name="40% - Énfasis2 3 7" xfId="41916"/>
    <cellStyle name="40% - Énfasis2 3 7 2" xfId="41917"/>
    <cellStyle name="40% - Énfasis2 3 7 2 2" xfId="45297"/>
    <cellStyle name="40% - Énfasis2 3 7 3" xfId="45296"/>
    <cellStyle name="40% - Énfasis2 3 8" xfId="41918"/>
    <cellStyle name="40% - Énfasis2 3 8 2" xfId="45298"/>
    <cellStyle name="40% - Énfasis2 3 9" xfId="41919"/>
    <cellStyle name="40% - Énfasis2 3 9 2" xfId="45299"/>
    <cellStyle name="40% - Énfasis2 4" xfId="257"/>
    <cellStyle name="40% - Énfasis2 4 10" xfId="4123"/>
    <cellStyle name="40% - Énfasis2 4 2" xfId="471"/>
    <cellStyle name="40% - Énfasis2 4 2 2" xfId="41920"/>
    <cellStyle name="40% - Énfasis2 4 2 2 2" xfId="50751"/>
    <cellStyle name="40% - Énfasis2 4 2 3" xfId="4336"/>
    <cellStyle name="40% - Énfasis2 4 3" xfId="41921"/>
    <cellStyle name="40% - Énfasis2 4 3 2" xfId="50687"/>
    <cellStyle name="40% - Énfasis2 4 4" xfId="41922"/>
    <cellStyle name="40% - Énfasis2 4 4 2" xfId="41923"/>
    <cellStyle name="40% - Énfasis2 4 4 2 2" xfId="41924"/>
    <cellStyle name="40% - Énfasis2 4 4 2 2 2" xfId="41925"/>
    <cellStyle name="40% - Énfasis2 4 4 2 2 2 2" xfId="45303"/>
    <cellStyle name="40% - Énfasis2 4 4 2 2 3" xfId="45302"/>
    <cellStyle name="40% - Énfasis2 4 4 2 3" xfId="41926"/>
    <cellStyle name="40% - Énfasis2 4 4 2 3 2" xfId="45304"/>
    <cellStyle name="40% - Énfasis2 4 4 2 4" xfId="45301"/>
    <cellStyle name="40% - Énfasis2 4 4 3" xfId="41927"/>
    <cellStyle name="40% - Énfasis2 4 4 3 2" xfId="41928"/>
    <cellStyle name="40% - Énfasis2 4 4 3 2 2" xfId="45306"/>
    <cellStyle name="40% - Énfasis2 4 4 3 3" xfId="45305"/>
    <cellStyle name="40% - Énfasis2 4 4 4" xfId="41929"/>
    <cellStyle name="40% - Énfasis2 4 4 4 2" xfId="45307"/>
    <cellStyle name="40% - Énfasis2 4 4 5" xfId="45300"/>
    <cellStyle name="40% - Énfasis2 4 5" xfId="41930"/>
    <cellStyle name="40% - Énfasis2 4 5 2" xfId="41931"/>
    <cellStyle name="40% - Énfasis2 4 5 2 2" xfId="41932"/>
    <cellStyle name="40% - Énfasis2 4 5 2 2 2" xfId="45310"/>
    <cellStyle name="40% - Énfasis2 4 5 2 3" xfId="45309"/>
    <cellStyle name="40% - Énfasis2 4 5 3" xfId="41933"/>
    <cellStyle name="40% - Énfasis2 4 5 3 2" xfId="45311"/>
    <cellStyle name="40% - Énfasis2 4 5 4" xfId="45308"/>
    <cellStyle name="40% - Énfasis2 4 6" xfId="41934"/>
    <cellStyle name="40% - Énfasis2 4 6 2" xfId="41935"/>
    <cellStyle name="40% - Énfasis2 4 6 2 2" xfId="41936"/>
    <cellStyle name="40% - Énfasis2 4 6 2 2 2" xfId="45314"/>
    <cellStyle name="40% - Énfasis2 4 6 2 3" xfId="45313"/>
    <cellStyle name="40% - Énfasis2 4 6 3" xfId="41937"/>
    <cellStyle name="40% - Énfasis2 4 6 3 2" xfId="45315"/>
    <cellStyle name="40% - Énfasis2 4 6 4" xfId="45312"/>
    <cellStyle name="40% - Énfasis2 4 7" xfId="41938"/>
    <cellStyle name="40% - Énfasis2 4 7 2" xfId="41939"/>
    <cellStyle name="40% - Énfasis2 4 7 2 2" xfId="45317"/>
    <cellStyle name="40% - Énfasis2 4 7 3" xfId="45316"/>
    <cellStyle name="40% - Énfasis2 4 8" xfId="41940"/>
    <cellStyle name="40% - Énfasis2 4 8 2" xfId="45318"/>
    <cellStyle name="40% - Énfasis2 4 9" xfId="44203"/>
    <cellStyle name="40% - Énfasis2 5" xfId="314"/>
    <cellStyle name="40% - Énfasis2 5 2" xfId="41941"/>
    <cellStyle name="40% - Énfasis2 5 2 2" xfId="41942"/>
    <cellStyle name="40% - Énfasis2 5 2 2 2" xfId="41943"/>
    <cellStyle name="40% - Énfasis2 5 2 2 2 2" xfId="41944"/>
    <cellStyle name="40% - Énfasis2 5 2 2 2 2 2" xfId="45322"/>
    <cellStyle name="40% - Énfasis2 5 2 2 2 3" xfId="45321"/>
    <cellStyle name="40% - Énfasis2 5 2 2 3" xfId="41945"/>
    <cellStyle name="40% - Énfasis2 5 2 2 3 2" xfId="45323"/>
    <cellStyle name="40% - Énfasis2 5 2 2 4" xfId="45320"/>
    <cellStyle name="40% - Énfasis2 5 2 3" xfId="41946"/>
    <cellStyle name="40% - Énfasis2 5 2 3 2" xfId="41947"/>
    <cellStyle name="40% - Énfasis2 5 2 3 2 2" xfId="45325"/>
    <cellStyle name="40% - Énfasis2 5 2 3 3" xfId="45324"/>
    <cellStyle name="40% - Énfasis2 5 2 4" xfId="41948"/>
    <cellStyle name="40% - Énfasis2 5 2 4 2" xfId="45326"/>
    <cellStyle name="40% - Énfasis2 5 2 5" xfId="45319"/>
    <cellStyle name="40% - Énfasis2 5 3" xfId="41949"/>
    <cellStyle name="40% - Énfasis2 5 3 2" xfId="41950"/>
    <cellStyle name="40% - Énfasis2 5 3 2 2" xfId="41951"/>
    <cellStyle name="40% - Énfasis2 5 3 2 2 2" xfId="45329"/>
    <cellStyle name="40% - Énfasis2 5 3 2 3" xfId="45328"/>
    <cellStyle name="40% - Énfasis2 5 3 3" xfId="41952"/>
    <cellStyle name="40% - Énfasis2 5 3 3 2" xfId="45330"/>
    <cellStyle name="40% - Énfasis2 5 3 4" xfId="45327"/>
    <cellStyle name="40% - Énfasis2 5 4" xfId="41953"/>
    <cellStyle name="40% - Énfasis2 5 4 2" xfId="41954"/>
    <cellStyle name="40% - Énfasis2 5 4 2 2" xfId="41955"/>
    <cellStyle name="40% - Énfasis2 5 4 2 2 2" xfId="45333"/>
    <cellStyle name="40% - Énfasis2 5 4 2 3" xfId="45332"/>
    <cellStyle name="40% - Énfasis2 5 4 3" xfId="41956"/>
    <cellStyle name="40% - Énfasis2 5 4 3 2" xfId="45334"/>
    <cellStyle name="40% - Énfasis2 5 4 4" xfId="45331"/>
    <cellStyle name="40% - Énfasis2 5 5" xfId="41957"/>
    <cellStyle name="40% - Énfasis2 5 5 2" xfId="41958"/>
    <cellStyle name="40% - Énfasis2 5 5 2 2" xfId="45336"/>
    <cellStyle name="40% - Énfasis2 5 5 3" xfId="45335"/>
    <cellStyle name="40% - Énfasis2 5 6" xfId="41959"/>
    <cellStyle name="40% - Énfasis2 5 6 2" xfId="45337"/>
    <cellStyle name="40% - Énfasis2 5 7" xfId="41960"/>
    <cellStyle name="40% - Énfasis2 5 8" xfId="44204"/>
    <cellStyle name="40% - Énfasis2 5 9" xfId="4180"/>
    <cellStyle name="40% - Énfasis2 6" xfId="40702"/>
    <cellStyle name="40% - Énfasis2 6 2" xfId="41961"/>
    <cellStyle name="40% - Énfasis2 6 2 2" xfId="41962"/>
    <cellStyle name="40% - Énfasis2 6 2 2 2" xfId="41963"/>
    <cellStyle name="40% - Énfasis2 6 2 2 2 2" xfId="41964"/>
    <cellStyle name="40% - Énfasis2 6 2 2 2 2 2" xfId="45341"/>
    <cellStyle name="40% - Énfasis2 6 2 2 2 3" xfId="45340"/>
    <cellStyle name="40% - Énfasis2 6 2 2 3" xfId="41965"/>
    <cellStyle name="40% - Énfasis2 6 2 2 3 2" xfId="45342"/>
    <cellStyle name="40% - Énfasis2 6 2 2 4" xfId="45339"/>
    <cellStyle name="40% - Énfasis2 6 2 3" xfId="41966"/>
    <cellStyle name="40% - Énfasis2 6 2 3 2" xfId="41967"/>
    <cellStyle name="40% - Énfasis2 6 2 3 2 2" xfId="45344"/>
    <cellStyle name="40% - Énfasis2 6 2 3 3" xfId="45343"/>
    <cellStyle name="40% - Énfasis2 6 2 4" xfId="41968"/>
    <cellStyle name="40% - Énfasis2 6 2 4 2" xfId="45345"/>
    <cellStyle name="40% - Énfasis2 6 2 5" xfId="45338"/>
    <cellStyle name="40% - Énfasis2 6 3" xfId="41969"/>
    <cellStyle name="40% - Énfasis2 6 3 2" xfId="41970"/>
    <cellStyle name="40% - Énfasis2 6 3 2 2" xfId="41971"/>
    <cellStyle name="40% - Énfasis2 6 3 2 2 2" xfId="45348"/>
    <cellStyle name="40% - Énfasis2 6 3 2 3" xfId="45347"/>
    <cellStyle name="40% - Énfasis2 6 3 3" xfId="41972"/>
    <cellStyle name="40% - Énfasis2 6 3 3 2" xfId="45349"/>
    <cellStyle name="40% - Énfasis2 6 3 4" xfId="45346"/>
    <cellStyle name="40% - Énfasis2 6 4" xfId="41973"/>
    <cellStyle name="40% - Énfasis2 6 4 2" xfId="41974"/>
    <cellStyle name="40% - Énfasis2 6 4 2 2" xfId="41975"/>
    <cellStyle name="40% - Énfasis2 6 4 2 2 2" xfId="45352"/>
    <cellStyle name="40% - Énfasis2 6 4 2 3" xfId="45351"/>
    <cellStyle name="40% - Énfasis2 6 4 3" xfId="41976"/>
    <cellStyle name="40% - Énfasis2 6 4 3 2" xfId="45353"/>
    <cellStyle name="40% - Énfasis2 6 4 4" xfId="45350"/>
    <cellStyle name="40% - Énfasis2 6 5" xfId="41977"/>
    <cellStyle name="40% - Énfasis2 6 5 2" xfId="41978"/>
    <cellStyle name="40% - Énfasis2 6 5 2 2" xfId="45355"/>
    <cellStyle name="40% - Énfasis2 6 5 3" xfId="45354"/>
    <cellStyle name="40% - Énfasis2 6 6" xfId="41979"/>
    <cellStyle name="40% - Énfasis2 6 6 2" xfId="45356"/>
    <cellStyle name="40% - Énfasis2 6 7" xfId="41980"/>
    <cellStyle name="40% - Énfasis2 6 8" xfId="44205"/>
    <cellStyle name="40% - Énfasis2 7" xfId="41981"/>
    <cellStyle name="40% - Énfasis2 7 2" xfId="41982"/>
    <cellStyle name="40% - Énfasis2 7 2 2" xfId="45357"/>
    <cellStyle name="40% - Énfasis2 7 3" xfId="50335"/>
    <cellStyle name="40% - Énfasis2 8" xfId="41983"/>
    <cellStyle name="40% - Énfasis2 8 2" xfId="41984"/>
    <cellStyle name="40% - Énfasis2 8 2 2" xfId="41985"/>
    <cellStyle name="40% - Énfasis2 8 2 2 2" xfId="41986"/>
    <cellStyle name="40% - Énfasis2 8 2 2 2 2" xfId="41987"/>
    <cellStyle name="40% - Énfasis2 8 2 2 2 2 2" xfId="45362"/>
    <cellStyle name="40% - Énfasis2 8 2 2 2 3" xfId="45361"/>
    <cellStyle name="40% - Énfasis2 8 2 2 3" xfId="41988"/>
    <cellStyle name="40% - Énfasis2 8 2 2 3 2" xfId="45363"/>
    <cellStyle name="40% - Énfasis2 8 2 2 4" xfId="45360"/>
    <cellStyle name="40% - Énfasis2 8 2 3" xfId="41989"/>
    <cellStyle name="40% - Énfasis2 8 2 3 2" xfId="41990"/>
    <cellStyle name="40% - Énfasis2 8 2 3 2 2" xfId="45365"/>
    <cellStyle name="40% - Énfasis2 8 2 3 3" xfId="45364"/>
    <cellStyle name="40% - Énfasis2 8 2 4" xfId="41991"/>
    <cellStyle name="40% - Énfasis2 8 2 4 2" xfId="45366"/>
    <cellStyle name="40% - Énfasis2 8 2 5" xfId="45359"/>
    <cellStyle name="40% - Énfasis2 8 3" xfId="41992"/>
    <cellStyle name="40% - Énfasis2 8 3 2" xfId="41993"/>
    <cellStyle name="40% - Énfasis2 8 3 2 2" xfId="41994"/>
    <cellStyle name="40% - Énfasis2 8 3 2 2 2" xfId="45369"/>
    <cellStyle name="40% - Énfasis2 8 3 2 3" xfId="45368"/>
    <cellStyle name="40% - Énfasis2 8 3 3" xfId="41995"/>
    <cellStyle name="40% - Énfasis2 8 3 3 2" xfId="45370"/>
    <cellStyle name="40% - Énfasis2 8 3 4" xfId="45367"/>
    <cellStyle name="40% - Énfasis2 8 4" xfId="41996"/>
    <cellStyle name="40% - Énfasis2 8 4 2" xfId="41997"/>
    <cellStyle name="40% - Énfasis2 8 4 2 2" xfId="45372"/>
    <cellStyle name="40% - Énfasis2 8 4 3" xfId="45371"/>
    <cellStyle name="40% - Énfasis2 8 5" xfId="41998"/>
    <cellStyle name="40% - Énfasis2 8 5 2" xfId="45373"/>
    <cellStyle name="40% - Énfasis2 8 6" xfId="45358"/>
    <cellStyle name="40% - Énfasis2 9" xfId="41999"/>
    <cellStyle name="40% - Énfasis2 9 2" xfId="42000"/>
    <cellStyle name="40% - Énfasis2 9 2 2" xfId="42001"/>
    <cellStyle name="40% - Énfasis2 9 2 2 2" xfId="42002"/>
    <cellStyle name="40% - Énfasis2 9 2 2 2 2" xfId="45377"/>
    <cellStyle name="40% - Énfasis2 9 2 2 3" xfId="45376"/>
    <cellStyle name="40% - Énfasis2 9 2 3" xfId="42003"/>
    <cellStyle name="40% - Énfasis2 9 2 3 2" xfId="45378"/>
    <cellStyle name="40% - Énfasis2 9 2 4" xfId="45375"/>
    <cellStyle name="40% - Énfasis2 9 3" xfId="42004"/>
    <cellStyle name="40% - Énfasis2 9 3 2" xfId="42005"/>
    <cellStyle name="40% - Énfasis2 9 3 2 2" xfId="45380"/>
    <cellStyle name="40% - Énfasis2 9 3 3" xfId="45379"/>
    <cellStyle name="40% - Énfasis2 9 4" xfId="42006"/>
    <cellStyle name="40% - Énfasis2 9 4 2" xfId="45381"/>
    <cellStyle name="40% - Énfasis2 9 5" xfId="45374"/>
    <cellStyle name="40% - Énfasis3" xfId="40" builtinId="39" customBuiltin="1"/>
    <cellStyle name="40% - Énfasis3 10" xfId="42007"/>
    <cellStyle name="40% - Énfasis3 10 2" xfId="50630"/>
    <cellStyle name="40% - Énfasis3 11" xfId="42008"/>
    <cellStyle name="40% - Énfasis3 11 2" xfId="50041"/>
    <cellStyle name="40% - Énfasis3 12" xfId="42009"/>
    <cellStyle name="40% - Énfasis3 12 2" xfId="42010"/>
    <cellStyle name="40% - Énfasis3 12 2 2" xfId="42011"/>
    <cellStyle name="40% - Énfasis3 12 2 2 2" xfId="45384"/>
    <cellStyle name="40% - Énfasis3 12 2 3" xfId="45383"/>
    <cellStyle name="40% - Énfasis3 12 3" xfId="42012"/>
    <cellStyle name="40% - Énfasis3 12 3 2" xfId="45385"/>
    <cellStyle name="40% - Énfasis3 12 4" xfId="45382"/>
    <cellStyle name="40% - Énfasis3 13" xfId="42013"/>
    <cellStyle name="40% - Énfasis3 13 2" xfId="42014"/>
    <cellStyle name="40% - Énfasis3 13 2 2" xfId="42015"/>
    <cellStyle name="40% - Énfasis3 13 2 2 2" xfId="45388"/>
    <cellStyle name="40% - Énfasis3 13 2 3" xfId="45387"/>
    <cellStyle name="40% - Énfasis3 13 3" xfId="42016"/>
    <cellStyle name="40% - Énfasis3 13 3 2" xfId="45389"/>
    <cellStyle name="40% - Énfasis3 13 4" xfId="45386"/>
    <cellStyle name="40% - Énfasis3 14" xfId="42017"/>
    <cellStyle name="40% - Énfasis3 14 2" xfId="42018"/>
    <cellStyle name="40% - Énfasis3 14 2 2" xfId="42019"/>
    <cellStyle name="40% - Énfasis3 14 2 2 2" xfId="45392"/>
    <cellStyle name="40% - Énfasis3 14 2 3" xfId="45391"/>
    <cellStyle name="40% - Énfasis3 14 3" xfId="42020"/>
    <cellStyle name="40% - Énfasis3 14 3 2" xfId="45393"/>
    <cellStyle name="40% - Énfasis3 14 4" xfId="45390"/>
    <cellStyle name="40% - Énfasis3 15" xfId="42021"/>
    <cellStyle name="40% - Énfasis3 15 2" xfId="42022"/>
    <cellStyle name="40% - Énfasis3 15 2 2" xfId="42023"/>
    <cellStyle name="40% - Énfasis3 15 2 2 2" xfId="45396"/>
    <cellStyle name="40% - Énfasis3 15 2 3" xfId="45395"/>
    <cellStyle name="40% - Énfasis3 15 3" xfId="42024"/>
    <cellStyle name="40% - Énfasis3 15 3 2" xfId="45397"/>
    <cellStyle name="40% - Énfasis3 15 4" xfId="45394"/>
    <cellStyle name="40% - Énfasis3 16" xfId="42025"/>
    <cellStyle name="40% - Énfasis3 17" xfId="42026"/>
    <cellStyle name="40% - Énfasis3 17 2" xfId="42027"/>
    <cellStyle name="40% - Énfasis3 17 2 2" xfId="45399"/>
    <cellStyle name="40% - Énfasis3 17 3" xfId="45398"/>
    <cellStyle name="40% - Énfasis3 18" xfId="42028"/>
    <cellStyle name="40% - Énfasis3 18 2" xfId="42029"/>
    <cellStyle name="40% - Énfasis3 18 2 2" xfId="45401"/>
    <cellStyle name="40% - Énfasis3 18 3" xfId="45400"/>
    <cellStyle name="40% - Énfasis3 19" xfId="42030"/>
    <cellStyle name="40% - Énfasis3 2" xfId="163"/>
    <cellStyle name="40% - Énfasis3 2 10" xfId="966"/>
    <cellStyle name="40% - Énfasis3 2 2" xfId="377"/>
    <cellStyle name="40% - Énfasis3 2 2 2" xfId="42031"/>
    <cellStyle name="40% - Énfasis3 2 2 2 2" xfId="47157"/>
    <cellStyle name="40% - Énfasis3 2 2 2 3" xfId="47031"/>
    <cellStyle name="40% - Énfasis3 2 2 3" xfId="47076"/>
    <cellStyle name="40% - Énfasis3 2 2 3 2" xfId="47203"/>
    <cellStyle name="40% - Énfasis3 2 2 4" xfId="47105"/>
    <cellStyle name="40% - Énfasis3 2 2 5" xfId="4242"/>
    <cellStyle name="40% - Énfasis3 2 3" xfId="4029"/>
    <cellStyle name="40% - Énfasis3 2 3 2" xfId="42032"/>
    <cellStyle name="40% - Énfasis3 2 3 2 2" xfId="47141"/>
    <cellStyle name="40% - Énfasis3 2 3 3" xfId="49885"/>
    <cellStyle name="40% - Énfasis3 2 4" xfId="42033"/>
    <cellStyle name="40% - Énfasis3 2 4 2" xfId="42034"/>
    <cellStyle name="40% - Énfasis3 2 4 2 2" xfId="42035"/>
    <cellStyle name="40% - Énfasis3 2 4 2 2 2" xfId="42036"/>
    <cellStyle name="40% - Énfasis3 2 4 2 2 2 2" xfId="45405"/>
    <cellStyle name="40% - Énfasis3 2 4 2 2 3" xfId="45404"/>
    <cellStyle name="40% - Énfasis3 2 4 2 3" xfId="42037"/>
    <cellStyle name="40% - Énfasis3 2 4 2 3 2" xfId="45406"/>
    <cellStyle name="40% - Énfasis3 2 4 2 4" xfId="45403"/>
    <cellStyle name="40% - Énfasis3 2 4 3" xfId="42038"/>
    <cellStyle name="40% - Énfasis3 2 4 3 2" xfId="42039"/>
    <cellStyle name="40% - Énfasis3 2 4 3 2 2" xfId="45408"/>
    <cellStyle name="40% - Énfasis3 2 4 3 3" xfId="45407"/>
    <cellStyle name="40% - Énfasis3 2 4 4" xfId="42040"/>
    <cellStyle name="40% - Énfasis3 2 4 4 2" xfId="45409"/>
    <cellStyle name="40% - Énfasis3 2 4 5" xfId="45402"/>
    <cellStyle name="40% - Énfasis3 2 5" xfId="42041"/>
    <cellStyle name="40% - Énfasis3 2 5 2" xfId="42042"/>
    <cellStyle name="40% - Énfasis3 2 5 2 2" xfId="42043"/>
    <cellStyle name="40% - Énfasis3 2 5 2 2 2" xfId="45412"/>
    <cellStyle name="40% - Énfasis3 2 5 2 3" xfId="45411"/>
    <cellStyle name="40% - Énfasis3 2 5 3" xfId="42044"/>
    <cellStyle name="40% - Énfasis3 2 5 3 2" xfId="45413"/>
    <cellStyle name="40% - Énfasis3 2 5 4" xfId="45410"/>
    <cellStyle name="40% - Énfasis3 2 6" xfId="42045"/>
    <cellStyle name="40% - Énfasis3 2 6 2" xfId="42046"/>
    <cellStyle name="40% - Énfasis3 2 6 2 2" xfId="42047"/>
    <cellStyle name="40% - Énfasis3 2 6 2 2 2" xfId="45416"/>
    <cellStyle name="40% - Énfasis3 2 6 2 3" xfId="45415"/>
    <cellStyle name="40% - Énfasis3 2 6 3" xfId="42048"/>
    <cellStyle name="40% - Énfasis3 2 6 3 2" xfId="45417"/>
    <cellStyle name="40% - Énfasis3 2 6 4" xfId="45414"/>
    <cellStyle name="40% - Énfasis3 2 7" xfId="42049"/>
    <cellStyle name="40% - Énfasis3 2 7 2" xfId="42050"/>
    <cellStyle name="40% - Énfasis3 2 7 2 2" xfId="45419"/>
    <cellStyle name="40% - Énfasis3 2 7 3" xfId="45418"/>
    <cellStyle name="40% - Énfasis3 2 8" xfId="42051"/>
    <cellStyle name="40% - Énfasis3 2 8 2" xfId="45420"/>
    <cellStyle name="40% - Énfasis3 2 9" xfId="44206"/>
    <cellStyle name="40% - Énfasis3 20" xfId="42052"/>
    <cellStyle name="40% - Énfasis3 20 2" xfId="45421"/>
    <cellStyle name="40% - Énfasis3 21" xfId="43979"/>
    <cellStyle name="40% - Énfasis3 21 2" xfId="46638"/>
    <cellStyle name="40% - Énfasis3 22" xfId="44004"/>
    <cellStyle name="40% - Énfasis3 22 2" xfId="46652"/>
    <cellStyle name="40% - Énfasis3 23" xfId="44154"/>
    <cellStyle name="40% - Énfasis3 24" xfId="832"/>
    <cellStyle name="40% - Énfasis3 3" xfId="202"/>
    <cellStyle name="40% - Énfasis3 3 10" xfId="44207"/>
    <cellStyle name="40% - Énfasis3 3 11" xfId="4068"/>
    <cellStyle name="40% - Énfasis3 3 2" xfId="416"/>
    <cellStyle name="40% - Énfasis3 3 2 2" xfId="42054"/>
    <cellStyle name="40% - Énfasis3 3 2 2 2" xfId="45422"/>
    <cellStyle name="40% - Énfasis3 3 2 3" xfId="42053"/>
    <cellStyle name="40% - Énfasis3 3 2 3 2" xfId="50178"/>
    <cellStyle name="40% - Énfasis3 3 2 4" xfId="4281"/>
    <cellStyle name="40% - Énfasis3 3 3" xfId="42055"/>
    <cellStyle name="40% - Énfasis3 3 3 2" xfId="47188"/>
    <cellStyle name="40% - Énfasis3 3 3 3" xfId="47061"/>
    <cellStyle name="40% - Énfasis3 3 4" xfId="42056"/>
    <cellStyle name="40% - Énfasis3 3 4 2" xfId="42057"/>
    <cellStyle name="40% - Énfasis3 3 4 2 2" xfId="42058"/>
    <cellStyle name="40% - Énfasis3 3 4 2 2 2" xfId="42059"/>
    <cellStyle name="40% - Énfasis3 3 4 2 2 2 2" xfId="45426"/>
    <cellStyle name="40% - Énfasis3 3 4 2 2 3" xfId="45425"/>
    <cellStyle name="40% - Énfasis3 3 4 2 3" xfId="42060"/>
    <cellStyle name="40% - Énfasis3 3 4 2 3 2" xfId="45427"/>
    <cellStyle name="40% - Énfasis3 3 4 2 4" xfId="45424"/>
    <cellStyle name="40% - Énfasis3 3 4 3" xfId="42061"/>
    <cellStyle name="40% - Énfasis3 3 4 3 2" xfId="42062"/>
    <cellStyle name="40% - Énfasis3 3 4 3 2 2" xfId="45429"/>
    <cellStyle name="40% - Énfasis3 3 4 3 3" xfId="45428"/>
    <cellStyle name="40% - Énfasis3 3 4 4" xfId="42063"/>
    <cellStyle name="40% - Énfasis3 3 4 4 2" xfId="45430"/>
    <cellStyle name="40% - Énfasis3 3 4 5" xfId="45423"/>
    <cellStyle name="40% - Énfasis3 3 5" xfId="42064"/>
    <cellStyle name="40% - Énfasis3 3 5 2" xfId="42065"/>
    <cellStyle name="40% - Énfasis3 3 5 2 2" xfId="42066"/>
    <cellStyle name="40% - Énfasis3 3 5 2 2 2" xfId="45433"/>
    <cellStyle name="40% - Énfasis3 3 5 2 3" xfId="45432"/>
    <cellStyle name="40% - Énfasis3 3 5 3" xfId="42067"/>
    <cellStyle name="40% - Énfasis3 3 5 3 2" xfId="45434"/>
    <cellStyle name="40% - Énfasis3 3 5 4" xfId="45431"/>
    <cellStyle name="40% - Énfasis3 3 6" xfId="42068"/>
    <cellStyle name="40% - Énfasis3 3 6 2" xfId="42069"/>
    <cellStyle name="40% - Énfasis3 3 6 2 2" xfId="42070"/>
    <cellStyle name="40% - Énfasis3 3 6 2 2 2" xfId="45437"/>
    <cellStyle name="40% - Énfasis3 3 6 2 3" xfId="45436"/>
    <cellStyle name="40% - Énfasis3 3 6 3" xfId="42071"/>
    <cellStyle name="40% - Énfasis3 3 6 3 2" xfId="45438"/>
    <cellStyle name="40% - Énfasis3 3 6 4" xfId="45435"/>
    <cellStyle name="40% - Énfasis3 3 7" xfId="42072"/>
    <cellStyle name="40% - Énfasis3 3 7 2" xfId="42073"/>
    <cellStyle name="40% - Énfasis3 3 7 2 2" xfId="45440"/>
    <cellStyle name="40% - Énfasis3 3 7 3" xfId="45439"/>
    <cellStyle name="40% - Énfasis3 3 8" xfId="42074"/>
    <cellStyle name="40% - Énfasis3 3 8 2" xfId="45441"/>
    <cellStyle name="40% - Énfasis3 3 9" xfId="42075"/>
    <cellStyle name="40% - Énfasis3 3 9 2" xfId="45442"/>
    <cellStyle name="40% - Énfasis3 4" xfId="259"/>
    <cellStyle name="40% - Énfasis3 4 10" xfId="4125"/>
    <cellStyle name="40% - Énfasis3 4 2" xfId="473"/>
    <cellStyle name="40% - Énfasis3 4 2 2" xfId="42076"/>
    <cellStyle name="40% - Énfasis3 4 2 2 2" xfId="50753"/>
    <cellStyle name="40% - Énfasis3 4 2 3" xfId="4338"/>
    <cellStyle name="40% - Énfasis3 4 3" xfId="42077"/>
    <cellStyle name="40% - Énfasis3 4 3 2" xfId="50689"/>
    <cellStyle name="40% - Énfasis3 4 4" xfId="42078"/>
    <cellStyle name="40% - Énfasis3 4 4 2" xfId="42079"/>
    <cellStyle name="40% - Énfasis3 4 4 2 2" xfId="42080"/>
    <cellStyle name="40% - Énfasis3 4 4 2 2 2" xfId="42081"/>
    <cellStyle name="40% - Énfasis3 4 4 2 2 2 2" xfId="45446"/>
    <cellStyle name="40% - Énfasis3 4 4 2 2 3" xfId="45445"/>
    <cellStyle name="40% - Énfasis3 4 4 2 3" xfId="42082"/>
    <cellStyle name="40% - Énfasis3 4 4 2 3 2" xfId="45447"/>
    <cellStyle name="40% - Énfasis3 4 4 2 4" xfId="45444"/>
    <cellStyle name="40% - Énfasis3 4 4 3" xfId="42083"/>
    <cellStyle name="40% - Énfasis3 4 4 3 2" xfId="42084"/>
    <cellStyle name="40% - Énfasis3 4 4 3 2 2" xfId="45449"/>
    <cellStyle name="40% - Énfasis3 4 4 3 3" xfId="45448"/>
    <cellStyle name="40% - Énfasis3 4 4 4" xfId="42085"/>
    <cellStyle name="40% - Énfasis3 4 4 4 2" xfId="45450"/>
    <cellStyle name="40% - Énfasis3 4 4 5" xfId="45443"/>
    <cellStyle name="40% - Énfasis3 4 5" xfId="42086"/>
    <cellStyle name="40% - Énfasis3 4 5 2" xfId="42087"/>
    <cellStyle name="40% - Énfasis3 4 5 2 2" xfId="42088"/>
    <cellStyle name="40% - Énfasis3 4 5 2 2 2" xfId="45453"/>
    <cellStyle name="40% - Énfasis3 4 5 2 3" xfId="45452"/>
    <cellStyle name="40% - Énfasis3 4 5 3" xfId="42089"/>
    <cellStyle name="40% - Énfasis3 4 5 3 2" xfId="45454"/>
    <cellStyle name="40% - Énfasis3 4 5 4" xfId="45451"/>
    <cellStyle name="40% - Énfasis3 4 6" xfId="42090"/>
    <cellStyle name="40% - Énfasis3 4 6 2" xfId="42091"/>
    <cellStyle name="40% - Énfasis3 4 6 2 2" xfId="42092"/>
    <cellStyle name="40% - Énfasis3 4 6 2 2 2" xfId="45457"/>
    <cellStyle name="40% - Énfasis3 4 6 2 3" xfId="45456"/>
    <cellStyle name="40% - Énfasis3 4 6 3" xfId="42093"/>
    <cellStyle name="40% - Énfasis3 4 6 3 2" xfId="45458"/>
    <cellStyle name="40% - Énfasis3 4 6 4" xfId="45455"/>
    <cellStyle name="40% - Énfasis3 4 7" xfId="42094"/>
    <cellStyle name="40% - Énfasis3 4 7 2" xfId="42095"/>
    <cellStyle name="40% - Énfasis3 4 7 2 2" xfId="45460"/>
    <cellStyle name="40% - Énfasis3 4 7 3" xfId="45459"/>
    <cellStyle name="40% - Énfasis3 4 8" xfId="42096"/>
    <cellStyle name="40% - Énfasis3 4 8 2" xfId="45461"/>
    <cellStyle name="40% - Énfasis3 4 9" xfId="44208"/>
    <cellStyle name="40% - Énfasis3 5" xfId="316"/>
    <cellStyle name="40% - Énfasis3 5 2" xfId="42097"/>
    <cellStyle name="40% - Énfasis3 5 2 2" xfId="42098"/>
    <cellStyle name="40% - Énfasis3 5 2 2 2" xfId="42099"/>
    <cellStyle name="40% - Énfasis3 5 2 2 2 2" xfId="42100"/>
    <cellStyle name="40% - Énfasis3 5 2 2 2 2 2" xfId="45465"/>
    <cellStyle name="40% - Énfasis3 5 2 2 2 3" xfId="45464"/>
    <cellStyle name="40% - Énfasis3 5 2 2 3" xfId="42101"/>
    <cellStyle name="40% - Énfasis3 5 2 2 3 2" xfId="45466"/>
    <cellStyle name="40% - Énfasis3 5 2 2 4" xfId="45463"/>
    <cellStyle name="40% - Énfasis3 5 2 3" xfId="42102"/>
    <cellStyle name="40% - Énfasis3 5 2 3 2" xfId="42103"/>
    <cellStyle name="40% - Énfasis3 5 2 3 2 2" xfId="45468"/>
    <cellStyle name="40% - Énfasis3 5 2 3 3" xfId="45467"/>
    <cellStyle name="40% - Énfasis3 5 2 4" xfId="42104"/>
    <cellStyle name="40% - Énfasis3 5 2 4 2" xfId="45469"/>
    <cellStyle name="40% - Énfasis3 5 2 5" xfId="45462"/>
    <cellStyle name="40% - Énfasis3 5 3" xfId="42105"/>
    <cellStyle name="40% - Énfasis3 5 3 2" xfId="42106"/>
    <cellStyle name="40% - Énfasis3 5 3 2 2" xfId="42107"/>
    <cellStyle name="40% - Énfasis3 5 3 2 2 2" xfId="45472"/>
    <cellStyle name="40% - Énfasis3 5 3 2 3" xfId="45471"/>
    <cellStyle name="40% - Énfasis3 5 3 3" xfId="42108"/>
    <cellStyle name="40% - Énfasis3 5 3 3 2" xfId="45473"/>
    <cellStyle name="40% - Énfasis3 5 3 4" xfId="45470"/>
    <cellStyle name="40% - Énfasis3 5 4" xfId="42109"/>
    <cellStyle name="40% - Énfasis3 5 4 2" xfId="42110"/>
    <cellStyle name="40% - Énfasis3 5 4 2 2" xfId="42111"/>
    <cellStyle name="40% - Énfasis3 5 4 2 2 2" xfId="45476"/>
    <cellStyle name="40% - Énfasis3 5 4 2 3" xfId="45475"/>
    <cellStyle name="40% - Énfasis3 5 4 3" xfId="42112"/>
    <cellStyle name="40% - Énfasis3 5 4 3 2" xfId="45477"/>
    <cellStyle name="40% - Énfasis3 5 4 4" xfId="45474"/>
    <cellStyle name="40% - Énfasis3 5 5" xfId="42113"/>
    <cellStyle name="40% - Énfasis3 5 5 2" xfId="42114"/>
    <cellStyle name="40% - Énfasis3 5 5 2 2" xfId="45479"/>
    <cellStyle name="40% - Énfasis3 5 5 3" xfId="45478"/>
    <cellStyle name="40% - Énfasis3 5 6" xfId="42115"/>
    <cellStyle name="40% - Énfasis3 5 6 2" xfId="45480"/>
    <cellStyle name="40% - Énfasis3 5 7" xfId="42116"/>
    <cellStyle name="40% - Énfasis3 5 8" xfId="44209"/>
    <cellStyle name="40% - Énfasis3 5 9" xfId="4182"/>
    <cellStyle name="40% - Énfasis3 6" xfId="40703"/>
    <cellStyle name="40% - Énfasis3 6 2" xfId="42117"/>
    <cellStyle name="40% - Énfasis3 6 2 2" xfId="42118"/>
    <cellStyle name="40% - Énfasis3 6 2 2 2" xfId="42119"/>
    <cellStyle name="40% - Énfasis3 6 2 2 2 2" xfId="42120"/>
    <cellStyle name="40% - Énfasis3 6 2 2 2 2 2" xfId="45484"/>
    <cellStyle name="40% - Énfasis3 6 2 2 2 3" xfId="45483"/>
    <cellStyle name="40% - Énfasis3 6 2 2 3" xfId="42121"/>
    <cellStyle name="40% - Énfasis3 6 2 2 3 2" xfId="45485"/>
    <cellStyle name="40% - Énfasis3 6 2 2 4" xfId="45482"/>
    <cellStyle name="40% - Énfasis3 6 2 3" xfId="42122"/>
    <cellStyle name="40% - Énfasis3 6 2 3 2" xfId="42123"/>
    <cellStyle name="40% - Énfasis3 6 2 3 2 2" xfId="45487"/>
    <cellStyle name="40% - Énfasis3 6 2 3 3" xfId="45486"/>
    <cellStyle name="40% - Énfasis3 6 2 4" xfId="42124"/>
    <cellStyle name="40% - Énfasis3 6 2 4 2" xfId="45488"/>
    <cellStyle name="40% - Énfasis3 6 2 5" xfId="45481"/>
    <cellStyle name="40% - Énfasis3 6 3" xfId="42125"/>
    <cellStyle name="40% - Énfasis3 6 3 2" xfId="42126"/>
    <cellStyle name="40% - Énfasis3 6 3 2 2" xfId="42127"/>
    <cellStyle name="40% - Énfasis3 6 3 2 2 2" xfId="45491"/>
    <cellStyle name="40% - Énfasis3 6 3 2 3" xfId="45490"/>
    <cellStyle name="40% - Énfasis3 6 3 3" xfId="42128"/>
    <cellStyle name="40% - Énfasis3 6 3 3 2" xfId="45492"/>
    <cellStyle name="40% - Énfasis3 6 3 4" xfId="45489"/>
    <cellStyle name="40% - Énfasis3 6 4" xfId="42129"/>
    <cellStyle name="40% - Énfasis3 6 4 2" xfId="42130"/>
    <cellStyle name="40% - Énfasis3 6 4 2 2" xfId="42131"/>
    <cellStyle name="40% - Énfasis3 6 4 2 2 2" xfId="45495"/>
    <cellStyle name="40% - Énfasis3 6 4 2 3" xfId="45494"/>
    <cellStyle name="40% - Énfasis3 6 4 3" xfId="42132"/>
    <cellStyle name="40% - Énfasis3 6 4 3 2" xfId="45496"/>
    <cellStyle name="40% - Énfasis3 6 4 4" xfId="45493"/>
    <cellStyle name="40% - Énfasis3 6 5" xfId="42133"/>
    <cellStyle name="40% - Énfasis3 6 5 2" xfId="42134"/>
    <cellStyle name="40% - Énfasis3 6 5 2 2" xfId="45498"/>
    <cellStyle name="40% - Énfasis3 6 5 3" xfId="45497"/>
    <cellStyle name="40% - Énfasis3 6 6" xfId="42135"/>
    <cellStyle name="40% - Énfasis3 6 6 2" xfId="45499"/>
    <cellStyle name="40% - Énfasis3 6 7" xfId="42136"/>
    <cellStyle name="40% - Énfasis3 6 8" xfId="44210"/>
    <cellStyle name="40% - Énfasis3 7" xfId="42137"/>
    <cellStyle name="40% - Énfasis3 7 2" xfId="42138"/>
    <cellStyle name="40% - Énfasis3 7 2 2" xfId="45500"/>
    <cellStyle name="40% - Énfasis3 7 3" xfId="50337"/>
    <cellStyle name="40% - Énfasis3 8" xfId="42139"/>
    <cellStyle name="40% - Énfasis3 8 2" xfId="42140"/>
    <cellStyle name="40% - Énfasis3 8 2 2" xfId="42141"/>
    <cellStyle name="40% - Énfasis3 8 2 2 2" xfId="42142"/>
    <cellStyle name="40% - Énfasis3 8 2 2 2 2" xfId="42143"/>
    <cellStyle name="40% - Énfasis3 8 2 2 2 2 2" xfId="45505"/>
    <cellStyle name="40% - Énfasis3 8 2 2 2 3" xfId="45504"/>
    <cellStyle name="40% - Énfasis3 8 2 2 3" xfId="42144"/>
    <cellStyle name="40% - Énfasis3 8 2 2 3 2" xfId="45506"/>
    <cellStyle name="40% - Énfasis3 8 2 2 4" xfId="45503"/>
    <cellStyle name="40% - Énfasis3 8 2 3" xfId="42145"/>
    <cellStyle name="40% - Énfasis3 8 2 3 2" xfId="42146"/>
    <cellStyle name="40% - Énfasis3 8 2 3 2 2" xfId="45508"/>
    <cellStyle name="40% - Énfasis3 8 2 3 3" xfId="45507"/>
    <cellStyle name="40% - Énfasis3 8 2 4" xfId="42147"/>
    <cellStyle name="40% - Énfasis3 8 2 4 2" xfId="45509"/>
    <cellStyle name="40% - Énfasis3 8 2 5" xfId="45502"/>
    <cellStyle name="40% - Énfasis3 8 3" xfId="42148"/>
    <cellStyle name="40% - Énfasis3 8 3 2" xfId="42149"/>
    <cellStyle name="40% - Énfasis3 8 3 2 2" xfId="42150"/>
    <cellStyle name="40% - Énfasis3 8 3 2 2 2" xfId="45512"/>
    <cellStyle name="40% - Énfasis3 8 3 2 3" xfId="45511"/>
    <cellStyle name="40% - Énfasis3 8 3 3" xfId="42151"/>
    <cellStyle name="40% - Énfasis3 8 3 3 2" xfId="45513"/>
    <cellStyle name="40% - Énfasis3 8 3 4" xfId="45510"/>
    <cellStyle name="40% - Énfasis3 8 4" xfId="42152"/>
    <cellStyle name="40% - Énfasis3 8 4 2" xfId="42153"/>
    <cellStyle name="40% - Énfasis3 8 4 2 2" xfId="45515"/>
    <cellStyle name="40% - Énfasis3 8 4 3" xfId="45514"/>
    <cellStyle name="40% - Énfasis3 8 5" xfId="42154"/>
    <cellStyle name="40% - Énfasis3 8 5 2" xfId="45516"/>
    <cellStyle name="40% - Énfasis3 8 6" xfId="45501"/>
    <cellStyle name="40% - Énfasis3 9" xfId="42155"/>
    <cellStyle name="40% - Énfasis3 9 2" xfId="42156"/>
    <cellStyle name="40% - Énfasis3 9 2 2" xfId="42157"/>
    <cellStyle name="40% - Énfasis3 9 2 2 2" xfId="42158"/>
    <cellStyle name="40% - Énfasis3 9 2 2 2 2" xfId="45520"/>
    <cellStyle name="40% - Énfasis3 9 2 2 3" xfId="45519"/>
    <cellStyle name="40% - Énfasis3 9 2 3" xfId="42159"/>
    <cellStyle name="40% - Énfasis3 9 2 3 2" xfId="45521"/>
    <cellStyle name="40% - Énfasis3 9 2 4" xfId="45518"/>
    <cellStyle name="40% - Énfasis3 9 3" xfId="42160"/>
    <cellStyle name="40% - Énfasis3 9 3 2" xfId="42161"/>
    <cellStyle name="40% - Énfasis3 9 3 2 2" xfId="45523"/>
    <cellStyle name="40% - Énfasis3 9 3 3" xfId="45522"/>
    <cellStyle name="40% - Énfasis3 9 4" xfId="42162"/>
    <cellStyle name="40% - Énfasis3 9 4 2" xfId="45524"/>
    <cellStyle name="40% - Énfasis3 9 5" xfId="45517"/>
    <cellStyle name="40% - Énfasis4" xfId="44" builtinId="43" customBuiltin="1"/>
    <cellStyle name="40% - Énfasis4 10" xfId="42163"/>
    <cellStyle name="40% - Énfasis4 10 2" xfId="50632"/>
    <cellStyle name="40% - Énfasis4 11" xfId="42164"/>
    <cellStyle name="40% - Énfasis4 11 2" xfId="50043"/>
    <cellStyle name="40% - Énfasis4 12" xfId="42165"/>
    <cellStyle name="40% - Énfasis4 12 2" xfId="42166"/>
    <cellStyle name="40% - Énfasis4 12 2 2" xfId="42167"/>
    <cellStyle name="40% - Énfasis4 12 2 2 2" xfId="45527"/>
    <cellStyle name="40% - Énfasis4 12 2 3" xfId="45526"/>
    <cellStyle name="40% - Énfasis4 12 3" xfId="42168"/>
    <cellStyle name="40% - Énfasis4 12 3 2" xfId="45528"/>
    <cellStyle name="40% - Énfasis4 12 4" xfId="45525"/>
    <cellStyle name="40% - Énfasis4 13" xfId="42169"/>
    <cellStyle name="40% - Énfasis4 13 2" xfId="42170"/>
    <cellStyle name="40% - Énfasis4 13 2 2" xfId="42171"/>
    <cellStyle name="40% - Énfasis4 13 2 2 2" xfId="45531"/>
    <cellStyle name="40% - Énfasis4 13 2 3" xfId="45530"/>
    <cellStyle name="40% - Énfasis4 13 3" xfId="42172"/>
    <cellStyle name="40% - Énfasis4 13 3 2" xfId="45532"/>
    <cellStyle name="40% - Énfasis4 13 4" xfId="45529"/>
    <cellStyle name="40% - Énfasis4 14" xfId="42173"/>
    <cellStyle name="40% - Énfasis4 14 2" xfId="42174"/>
    <cellStyle name="40% - Énfasis4 14 2 2" xfId="42175"/>
    <cellStyle name="40% - Énfasis4 14 2 2 2" xfId="45535"/>
    <cellStyle name="40% - Énfasis4 14 2 3" xfId="45534"/>
    <cellStyle name="40% - Énfasis4 14 3" xfId="42176"/>
    <cellStyle name="40% - Énfasis4 14 3 2" xfId="45536"/>
    <cellStyle name="40% - Énfasis4 14 4" xfId="45533"/>
    <cellStyle name="40% - Énfasis4 15" xfId="42177"/>
    <cellStyle name="40% - Énfasis4 15 2" xfId="42178"/>
    <cellStyle name="40% - Énfasis4 15 2 2" xfId="42179"/>
    <cellStyle name="40% - Énfasis4 15 2 2 2" xfId="45539"/>
    <cellStyle name="40% - Énfasis4 15 2 3" xfId="45538"/>
    <cellStyle name="40% - Énfasis4 15 3" xfId="42180"/>
    <cellStyle name="40% - Énfasis4 15 3 2" xfId="45540"/>
    <cellStyle name="40% - Énfasis4 15 4" xfId="45537"/>
    <cellStyle name="40% - Énfasis4 16" xfId="42181"/>
    <cellStyle name="40% - Énfasis4 17" xfId="42182"/>
    <cellStyle name="40% - Énfasis4 17 2" xfId="42183"/>
    <cellStyle name="40% - Énfasis4 17 2 2" xfId="45542"/>
    <cellStyle name="40% - Énfasis4 17 3" xfId="45541"/>
    <cellStyle name="40% - Énfasis4 18" xfId="42184"/>
    <cellStyle name="40% - Énfasis4 18 2" xfId="42185"/>
    <cellStyle name="40% - Énfasis4 18 2 2" xfId="45544"/>
    <cellStyle name="40% - Énfasis4 18 3" xfId="45543"/>
    <cellStyle name="40% - Énfasis4 19" xfId="42186"/>
    <cellStyle name="40% - Énfasis4 2" xfId="165"/>
    <cellStyle name="40% - Énfasis4 2 10" xfId="967"/>
    <cellStyle name="40% - Énfasis4 2 2" xfId="379"/>
    <cellStyle name="40% - Énfasis4 2 2 2" xfId="42187"/>
    <cellStyle name="40% - Énfasis4 2 2 2 2" xfId="47159"/>
    <cellStyle name="40% - Énfasis4 2 2 2 3" xfId="47033"/>
    <cellStyle name="40% - Énfasis4 2 2 3" xfId="47078"/>
    <cellStyle name="40% - Énfasis4 2 2 3 2" xfId="47205"/>
    <cellStyle name="40% - Énfasis4 2 2 4" xfId="47107"/>
    <cellStyle name="40% - Énfasis4 2 2 5" xfId="4244"/>
    <cellStyle name="40% - Énfasis4 2 3" xfId="4031"/>
    <cellStyle name="40% - Énfasis4 2 3 2" xfId="42188"/>
    <cellStyle name="40% - Énfasis4 2 3 2 2" xfId="47143"/>
    <cellStyle name="40% - Énfasis4 2 3 3" xfId="49886"/>
    <cellStyle name="40% - Énfasis4 2 4" xfId="42189"/>
    <cellStyle name="40% - Énfasis4 2 4 2" xfId="42190"/>
    <cellStyle name="40% - Énfasis4 2 4 2 2" xfId="42191"/>
    <cellStyle name="40% - Énfasis4 2 4 2 2 2" xfId="42192"/>
    <cellStyle name="40% - Énfasis4 2 4 2 2 2 2" xfId="45548"/>
    <cellStyle name="40% - Énfasis4 2 4 2 2 3" xfId="45547"/>
    <cellStyle name="40% - Énfasis4 2 4 2 3" xfId="42193"/>
    <cellStyle name="40% - Énfasis4 2 4 2 3 2" xfId="45549"/>
    <cellStyle name="40% - Énfasis4 2 4 2 4" xfId="45546"/>
    <cellStyle name="40% - Énfasis4 2 4 3" xfId="42194"/>
    <cellStyle name="40% - Énfasis4 2 4 3 2" xfId="42195"/>
    <cellStyle name="40% - Énfasis4 2 4 3 2 2" xfId="45551"/>
    <cellStyle name="40% - Énfasis4 2 4 3 3" xfId="45550"/>
    <cellStyle name="40% - Énfasis4 2 4 4" xfId="42196"/>
    <cellStyle name="40% - Énfasis4 2 4 4 2" xfId="45552"/>
    <cellStyle name="40% - Énfasis4 2 4 5" xfId="45545"/>
    <cellStyle name="40% - Énfasis4 2 5" xfId="42197"/>
    <cellStyle name="40% - Énfasis4 2 5 2" xfId="42198"/>
    <cellStyle name="40% - Énfasis4 2 5 2 2" xfId="42199"/>
    <cellStyle name="40% - Énfasis4 2 5 2 2 2" xfId="45555"/>
    <cellStyle name="40% - Énfasis4 2 5 2 3" xfId="45554"/>
    <cellStyle name="40% - Énfasis4 2 5 3" xfId="42200"/>
    <cellStyle name="40% - Énfasis4 2 5 3 2" xfId="45556"/>
    <cellStyle name="40% - Énfasis4 2 5 4" xfId="45553"/>
    <cellStyle name="40% - Énfasis4 2 6" xfId="42201"/>
    <cellStyle name="40% - Énfasis4 2 6 2" xfId="42202"/>
    <cellStyle name="40% - Énfasis4 2 6 2 2" xfId="42203"/>
    <cellStyle name="40% - Énfasis4 2 6 2 2 2" xfId="45559"/>
    <cellStyle name="40% - Énfasis4 2 6 2 3" xfId="45558"/>
    <cellStyle name="40% - Énfasis4 2 6 3" xfId="42204"/>
    <cellStyle name="40% - Énfasis4 2 6 3 2" xfId="45560"/>
    <cellStyle name="40% - Énfasis4 2 6 4" xfId="45557"/>
    <cellStyle name="40% - Énfasis4 2 7" xfId="42205"/>
    <cellStyle name="40% - Énfasis4 2 7 2" xfId="42206"/>
    <cellStyle name="40% - Énfasis4 2 7 2 2" xfId="45562"/>
    <cellStyle name="40% - Énfasis4 2 7 3" xfId="45561"/>
    <cellStyle name="40% - Énfasis4 2 8" xfId="42207"/>
    <cellStyle name="40% - Énfasis4 2 8 2" xfId="45563"/>
    <cellStyle name="40% - Énfasis4 2 9" xfId="44211"/>
    <cellStyle name="40% - Énfasis4 20" xfId="42208"/>
    <cellStyle name="40% - Énfasis4 20 2" xfId="45564"/>
    <cellStyle name="40% - Énfasis4 21" xfId="43977"/>
    <cellStyle name="40% - Énfasis4 21 2" xfId="46640"/>
    <cellStyle name="40% - Énfasis4 22" xfId="44006"/>
    <cellStyle name="40% - Énfasis4 22 2" xfId="46654"/>
    <cellStyle name="40% - Énfasis4 23" xfId="44156"/>
    <cellStyle name="40% - Énfasis4 24" xfId="836"/>
    <cellStyle name="40% - Énfasis4 3" xfId="204"/>
    <cellStyle name="40% - Énfasis4 3 10" xfId="44212"/>
    <cellStyle name="40% - Énfasis4 3 11" xfId="4070"/>
    <cellStyle name="40% - Énfasis4 3 2" xfId="418"/>
    <cellStyle name="40% - Énfasis4 3 2 2" xfId="42210"/>
    <cellStyle name="40% - Énfasis4 3 2 2 2" xfId="45565"/>
    <cellStyle name="40% - Énfasis4 3 2 3" xfId="42209"/>
    <cellStyle name="40% - Énfasis4 3 2 3 2" xfId="50180"/>
    <cellStyle name="40% - Énfasis4 3 2 4" xfId="4283"/>
    <cellStyle name="40% - Énfasis4 3 3" xfId="42211"/>
    <cellStyle name="40% - Énfasis4 3 3 2" xfId="47190"/>
    <cellStyle name="40% - Énfasis4 3 3 3" xfId="47063"/>
    <cellStyle name="40% - Énfasis4 3 4" xfId="42212"/>
    <cellStyle name="40% - Énfasis4 3 4 2" xfId="42213"/>
    <cellStyle name="40% - Énfasis4 3 4 2 2" xfId="42214"/>
    <cellStyle name="40% - Énfasis4 3 4 2 2 2" xfId="42215"/>
    <cellStyle name="40% - Énfasis4 3 4 2 2 2 2" xfId="45569"/>
    <cellStyle name="40% - Énfasis4 3 4 2 2 3" xfId="45568"/>
    <cellStyle name="40% - Énfasis4 3 4 2 3" xfId="42216"/>
    <cellStyle name="40% - Énfasis4 3 4 2 3 2" xfId="45570"/>
    <cellStyle name="40% - Énfasis4 3 4 2 4" xfId="45567"/>
    <cellStyle name="40% - Énfasis4 3 4 3" xfId="42217"/>
    <cellStyle name="40% - Énfasis4 3 4 3 2" xfId="42218"/>
    <cellStyle name="40% - Énfasis4 3 4 3 2 2" xfId="45572"/>
    <cellStyle name="40% - Énfasis4 3 4 3 3" xfId="45571"/>
    <cellStyle name="40% - Énfasis4 3 4 4" xfId="42219"/>
    <cellStyle name="40% - Énfasis4 3 4 4 2" xfId="45573"/>
    <cellStyle name="40% - Énfasis4 3 4 5" xfId="45566"/>
    <cellStyle name="40% - Énfasis4 3 5" xfId="42220"/>
    <cellStyle name="40% - Énfasis4 3 5 2" xfId="42221"/>
    <cellStyle name="40% - Énfasis4 3 5 2 2" xfId="42222"/>
    <cellStyle name="40% - Énfasis4 3 5 2 2 2" xfId="45576"/>
    <cellStyle name="40% - Énfasis4 3 5 2 3" xfId="45575"/>
    <cellStyle name="40% - Énfasis4 3 5 3" xfId="42223"/>
    <cellStyle name="40% - Énfasis4 3 5 3 2" xfId="45577"/>
    <cellStyle name="40% - Énfasis4 3 5 4" xfId="45574"/>
    <cellStyle name="40% - Énfasis4 3 6" xfId="42224"/>
    <cellStyle name="40% - Énfasis4 3 6 2" xfId="42225"/>
    <cellStyle name="40% - Énfasis4 3 6 2 2" xfId="42226"/>
    <cellStyle name="40% - Énfasis4 3 6 2 2 2" xfId="45580"/>
    <cellStyle name="40% - Énfasis4 3 6 2 3" xfId="45579"/>
    <cellStyle name="40% - Énfasis4 3 6 3" xfId="42227"/>
    <cellStyle name="40% - Énfasis4 3 6 3 2" xfId="45581"/>
    <cellStyle name="40% - Énfasis4 3 6 4" xfId="45578"/>
    <cellStyle name="40% - Énfasis4 3 7" xfId="42228"/>
    <cellStyle name="40% - Énfasis4 3 7 2" xfId="42229"/>
    <cellStyle name="40% - Énfasis4 3 7 2 2" xfId="45583"/>
    <cellStyle name="40% - Énfasis4 3 7 3" xfId="45582"/>
    <cellStyle name="40% - Énfasis4 3 8" xfId="42230"/>
    <cellStyle name="40% - Énfasis4 3 8 2" xfId="45584"/>
    <cellStyle name="40% - Énfasis4 3 9" xfId="42231"/>
    <cellStyle name="40% - Énfasis4 3 9 2" xfId="45585"/>
    <cellStyle name="40% - Énfasis4 4" xfId="261"/>
    <cellStyle name="40% - Énfasis4 4 10" xfId="4127"/>
    <cellStyle name="40% - Énfasis4 4 2" xfId="475"/>
    <cellStyle name="40% - Énfasis4 4 2 2" xfId="42232"/>
    <cellStyle name="40% - Énfasis4 4 2 2 2" xfId="50755"/>
    <cellStyle name="40% - Énfasis4 4 2 3" xfId="4340"/>
    <cellStyle name="40% - Énfasis4 4 3" xfId="42233"/>
    <cellStyle name="40% - Énfasis4 4 3 2" xfId="50691"/>
    <cellStyle name="40% - Énfasis4 4 4" xfId="42234"/>
    <cellStyle name="40% - Énfasis4 4 4 2" xfId="42235"/>
    <cellStyle name="40% - Énfasis4 4 4 2 2" xfId="42236"/>
    <cellStyle name="40% - Énfasis4 4 4 2 2 2" xfId="42237"/>
    <cellStyle name="40% - Énfasis4 4 4 2 2 2 2" xfId="45589"/>
    <cellStyle name="40% - Énfasis4 4 4 2 2 3" xfId="45588"/>
    <cellStyle name="40% - Énfasis4 4 4 2 3" xfId="42238"/>
    <cellStyle name="40% - Énfasis4 4 4 2 3 2" xfId="45590"/>
    <cellStyle name="40% - Énfasis4 4 4 2 4" xfId="45587"/>
    <cellStyle name="40% - Énfasis4 4 4 3" xfId="42239"/>
    <cellStyle name="40% - Énfasis4 4 4 3 2" xfId="42240"/>
    <cellStyle name="40% - Énfasis4 4 4 3 2 2" xfId="45592"/>
    <cellStyle name="40% - Énfasis4 4 4 3 3" xfId="45591"/>
    <cellStyle name="40% - Énfasis4 4 4 4" xfId="42241"/>
    <cellStyle name="40% - Énfasis4 4 4 4 2" xfId="45593"/>
    <cellStyle name="40% - Énfasis4 4 4 5" xfId="45586"/>
    <cellStyle name="40% - Énfasis4 4 5" xfId="42242"/>
    <cellStyle name="40% - Énfasis4 4 5 2" xfId="42243"/>
    <cellStyle name="40% - Énfasis4 4 5 2 2" xfId="42244"/>
    <cellStyle name="40% - Énfasis4 4 5 2 2 2" xfId="45596"/>
    <cellStyle name="40% - Énfasis4 4 5 2 3" xfId="45595"/>
    <cellStyle name="40% - Énfasis4 4 5 3" xfId="42245"/>
    <cellStyle name="40% - Énfasis4 4 5 3 2" xfId="45597"/>
    <cellStyle name="40% - Énfasis4 4 5 4" xfId="45594"/>
    <cellStyle name="40% - Énfasis4 4 6" xfId="42246"/>
    <cellStyle name="40% - Énfasis4 4 6 2" xfId="42247"/>
    <cellStyle name="40% - Énfasis4 4 6 2 2" xfId="42248"/>
    <cellStyle name="40% - Énfasis4 4 6 2 2 2" xfId="45600"/>
    <cellStyle name="40% - Énfasis4 4 6 2 3" xfId="45599"/>
    <cellStyle name="40% - Énfasis4 4 6 3" xfId="42249"/>
    <cellStyle name="40% - Énfasis4 4 6 3 2" xfId="45601"/>
    <cellStyle name="40% - Énfasis4 4 6 4" xfId="45598"/>
    <cellStyle name="40% - Énfasis4 4 7" xfId="42250"/>
    <cellStyle name="40% - Énfasis4 4 7 2" xfId="42251"/>
    <cellStyle name="40% - Énfasis4 4 7 2 2" xfId="45603"/>
    <cellStyle name="40% - Énfasis4 4 7 3" xfId="45602"/>
    <cellStyle name="40% - Énfasis4 4 8" xfId="42252"/>
    <cellStyle name="40% - Énfasis4 4 8 2" xfId="45604"/>
    <cellStyle name="40% - Énfasis4 4 9" xfId="44213"/>
    <cellStyle name="40% - Énfasis4 5" xfId="318"/>
    <cellStyle name="40% - Énfasis4 5 2" xfId="42253"/>
    <cellStyle name="40% - Énfasis4 5 2 2" xfId="42254"/>
    <cellStyle name="40% - Énfasis4 5 2 2 2" xfId="42255"/>
    <cellStyle name="40% - Énfasis4 5 2 2 2 2" xfId="42256"/>
    <cellStyle name="40% - Énfasis4 5 2 2 2 2 2" xfId="45608"/>
    <cellStyle name="40% - Énfasis4 5 2 2 2 3" xfId="45607"/>
    <cellStyle name="40% - Énfasis4 5 2 2 3" xfId="42257"/>
    <cellStyle name="40% - Énfasis4 5 2 2 3 2" xfId="45609"/>
    <cellStyle name="40% - Énfasis4 5 2 2 4" xfId="45606"/>
    <cellStyle name="40% - Énfasis4 5 2 3" xfId="42258"/>
    <cellStyle name="40% - Énfasis4 5 2 3 2" xfId="42259"/>
    <cellStyle name="40% - Énfasis4 5 2 3 2 2" xfId="45611"/>
    <cellStyle name="40% - Énfasis4 5 2 3 3" xfId="45610"/>
    <cellStyle name="40% - Énfasis4 5 2 4" xfId="42260"/>
    <cellStyle name="40% - Énfasis4 5 2 4 2" xfId="45612"/>
    <cellStyle name="40% - Énfasis4 5 2 5" xfId="45605"/>
    <cellStyle name="40% - Énfasis4 5 3" xfId="42261"/>
    <cellStyle name="40% - Énfasis4 5 3 2" xfId="42262"/>
    <cellStyle name="40% - Énfasis4 5 3 2 2" xfId="42263"/>
    <cellStyle name="40% - Énfasis4 5 3 2 2 2" xfId="45615"/>
    <cellStyle name="40% - Énfasis4 5 3 2 3" xfId="45614"/>
    <cellStyle name="40% - Énfasis4 5 3 3" xfId="42264"/>
    <cellStyle name="40% - Énfasis4 5 3 3 2" xfId="45616"/>
    <cellStyle name="40% - Énfasis4 5 3 4" xfId="45613"/>
    <cellStyle name="40% - Énfasis4 5 4" xfId="42265"/>
    <cellStyle name="40% - Énfasis4 5 4 2" xfId="42266"/>
    <cellStyle name="40% - Énfasis4 5 4 2 2" xfId="42267"/>
    <cellStyle name="40% - Énfasis4 5 4 2 2 2" xfId="45619"/>
    <cellStyle name="40% - Énfasis4 5 4 2 3" xfId="45618"/>
    <cellStyle name="40% - Énfasis4 5 4 3" xfId="42268"/>
    <cellStyle name="40% - Énfasis4 5 4 3 2" xfId="45620"/>
    <cellStyle name="40% - Énfasis4 5 4 4" xfId="45617"/>
    <cellStyle name="40% - Énfasis4 5 5" xfId="42269"/>
    <cellStyle name="40% - Énfasis4 5 5 2" xfId="42270"/>
    <cellStyle name="40% - Énfasis4 5 5 2 2" xfId="45622"/>
    <cellStyle name="40% - Énfasis4 5 5 3" xfId="45621"/>
    <cellStyle name="40% - Énfasis4 5 6" xfId="42271"/>
    <cellStyle name="40% - Énfasis4 5 6 2" xfId="45623"/>
    <cellStyle name="40% - Énfasis4 5 7" xfId="42272"/>
    <cellStyle name="40% - Énfasis4 5 8" xfId="44214"/>
    <cellStyle name="40% - Énfasis4 5 9" xfId="4184"/>
    <cellStyle name="40% - Énfasis4 6" xfId="40704"/>
    <cellStyle name="40% - Énfasis4 6 2" xfId="42273"/>
    <cellStyle name="40% - Énfasis4 6 2 2" xfId="42274"/>
    <cellStyle name="40% - Énfasis4 6 2 2 2" xfId="42275"/>
    <cellStyle name="40% - Énfasis4 6 2 2 2 2" xfId="42276"/>
    <cellStyle name="40% - Énfasis4 6 2 2 2 2 2" xfId="45627"/>
    <cellStyle name="40% - Énfasis4 6 2 2 2 3" xfId="45626"/>
    <cellStyle name="40% - Énfasis4 6 2 2 3" xfId="42277"/>
    <cellStyle name="40% - Énfasis4 6 2 2 3 2" xfId="45628"/>
    <cellStyle name="40% - Énfasis4 6 2 2 4" xfId="45625"/>
    <cellStyle name="40% - Énfasis4 6 2 3" xfId="42278"/>
    <cellStyle name="40% - Énfasis4 6 2 3 2" xfId="42279"/>
    <cellStyle name="40% - Énfasis4 6 2 3 2 2" xfId="45630"/>
    <cellStyle name="40% - Énfasis4 6 2 3 3" xfId="45629"/>
    <cellStyle name="40% - Énfasis4 6 2 4" xfId="42280"/>
    <cellStyle name="40% - Énfasis4 6 2 4 2" xfId="45631"/>
    <cellStyle name="40% - Énfasis4 6 2 5" xfId="45624"/>
    <cellStyle name="40% - Énfasis4 6 3" xfId="42281"/>
    <cellStyle name="40% - Énfasis4 6 3 2" xfId="42282"/>
    <cellStyle name="40% - Énfasis4 6 3 2 2" xfId="42283"/>
    <cellStyle name="40% - Énfasis4 6 3 2 2 2" xfId="45634"/>
    <cellStyle name="40% - Énfasis4 6 3 2 3" xfId="45633"/>
    <cellStyle name="40% - Énfasis4 6 3 3" xfId="42284"/>
    <cellStyle name="40% - Énfasis4 6 3 3 2" xfId="45635"/>
    <cellStyle name="40% - Énfasis4 6 3 4" xfId="45632"/>
    <cellStyle name="40% - Énfasis4 6 4" xfId="42285"/>
    <cellStyle name="40% - Énfasis4 6 4 2" xfId="42286"/>
    <cellStyle name="40% - Énfasis4 6 4 2 2" xfId="42287"/>
    <cellStyle name="40% - Énfasis4 6 4 2 2 2" xfId="45638"/>
    <cellStyle name="40% - Énfasis4 6 4 2 3" xfId="45637"/>
    <cellStyle name="40% - Énfasis4 6 4 3" xfId="42288"/>
    <cellStyle name="40% - Énfasis4 6 4 3 2" xfId="45639"/>
    <cellStyle name="40% - Énfasis4 6 4 4" xfId="45636"/>
    <cellStyle name="40% - Énfasis4 6 5" xfId="42289"/>
    <cellStyle name="40% - Énfasis4 6 5 2" xfId="42290"/>
    <cellStyle name="40% - Énfasis4 6 5 2 2" xfId="45641"/>
    <cellStyle name="40% - Énfasis4 6 5 3" xfId="45640"/>
    <cellStyle name="40% - Énfasis4 6 6" xfId="42291"/>
    <cellStyle name="40% - Énfasis4 6 6 2" xfId="45642"/>
    <cellStyle name="40% - Énfasis4 6 7" xfId="42292"/>
    <cellStyle name="40% - Énfasis4 6 8" xfId="44215"/>
    <cellStyle name="40% - Énfasis4 7" xfId="42293"/>
    <cellStyle name="40% - Énfasis4 7 2" xfId="42294"/>
    <cellStyle name="40% - Énfasis4 7 2 2" xfId="45643"/>
    <cellStyle name="40% - Énfasis4 7 3" xfId="50339"/>
    <cellStyle name="40% - Énfasis4 8" xfId="42295"/>
    <cellStyle name="40% - Énfasis4 8 2" xfId="42296"/>
    <cellStyle name="40% - Énfasis4 8 2 2" xfId="42297"/>
    <cellStyle name="40% - Énfasis4 8 2 2 2" xfId="42298"/>
    <cellStyle name="40% - Énfasis4 8 2 2 2 2" xfId="42299"/>
    <cellStyle name="40% - Énfasis4 8 2 2 2 2 2" xfId="45648"/>
    <cellStyle name="40% - Énfasis4 8 2 2 2 3" xfId="45647"/>
    <cellStyle name="40% - Énfasis4 8 2 2 3" xfId="42300"/>
    <cellStyle name="40% - Énfasis4 8 2 2 3 2" xfId="45649"/>
    <cellStyle name="40% - Énfasis4 8 2 2 4" xfId="45646"/>
    <cellStyle name="40% - Énfasis4 8 2 3" xfId="42301"/>
    <cellStyle name="40% - Énfasis4 8 2 3 2" xfId="42302"/>
    <cellStyle name="40% - Énfasis4 8 2 3 2 2" xfId="45651"/>
    <cellStyle name="40% - Énfasis4 8 2 3 3" xfId="45650"/>
    <cellStyle name="40% - Énfasis4 8 2 4" xfId="42303"/>
    <cellStyle name="40% - Énfasis4 8 2 4 2" xfId="45652"/>
    <cellStyle name="40% - Énfasis4 8 2 5" xfId="45645"/>
    <cellStyle name="40% - Énfasis4 8 3" xfId="42304"/>
    <cellStyle name="40% - Énfasis4 8 3 2" xfId="42305"/>
    <cellStyle name="40% - Énfasis4 8 3 2 2" xfId="42306"/>
    <cellStyle name="40% - Énfasis4 8 3 2 2 2" xfId="45655"/>
    <cellStyle name="40% - Énfasis4 8 3 2 3" xfId="45654"/>
    <cellStyle name="40% - Énfasis4 8 3 3" xfId="42307"/>
    <cellStyle name="40% - Énfasis4 8 3 3 2" xfId="45656"/>
    <cellStyle name="40% - Énfasis4 8 3 4" xfId="45653"/>
    <cellStyle name="40% - Énfasis4 8 4" xfId="42308"/>
    <cellStyle name="40% - Énfasis4 8 4 2" xfId="42309"/>
    <cellStyle name="40% - Énfasis4 8 4 2 2" xfId="45658"/>
    <cellStyle name="40% - Énfasis4 8 4 3" xfId="45657"/>
    <cellStyle name="40% - Énfasis4 8 5" xfId="42310"/>
    <cellStyle name="40% - Énfasis4 8 5 2" xfId="45659"/>
    <cellStyle name="40% - Énfasis4 8 6" xfId="45644"/>
    <cellStyle name="40% - Énfasis4 9" xfId="42311"/>
    <cellStyle name="40% - Énfasis4 9 2" xfId="42312"/>
    <cellStyle name="40% - Énfasis4 9 2 2" xfId="42313"/>
    <cellStyle name="40% - Énfasis4 9 2 2 2" xfId="42314"/>
    <cellStyle name="40% - Énfasis4 9 2 2 2 2" xfId="45663"/>
    <cellStyle name="40% - Énfasis4 9 2 2 3" xfId="45662"/>
    <cellStyle name="40% - Énfasis4 9 2 3" xfId="42315"/>
    <cellStyle name="40% - Énfasis4 9 2 3 2" xfId="45664"/>
    <cellStyle name="40% - Énfasis4 9 2 4" xfId="45661"/>
    <cellStyle name="40% - Énfasis4 9 3" xfId="42316"/>
    <cellStyle name="40% - Énfasis4 9 3 2" xfId="42317"/>
    <cellStyle name="40% - Énfasis4 9 3 2 2" xfId="45666"/>
    <cellStyle name="40% - Énfasis4 9 3 3" xfId="45665"/>
    <cellStyle name="40% - Énfasis4 9 4" xfId="42318"/>
    <cellStyle name="40% - Énfasis4 9 4 2" xfId="45667"/>
    <cellStyle name="40% - Énfasis4 9 5" xfId="45660"/>
    <cellStyle name="40% - Énfasis5" xfId="48" builtinId="47" customBuiltin="1"/>
    <cellStyle name="40% - Énfasis5 10" xfId="42319"/>
    <cellStyle name="40% - Énfasis5 10 2" xfId="50634"/>
    <cellStyle name="40% - Énfasis5 11" xfId="42320"/>
    <cellStyle name="40% - Énfasis5 11 2" xfId="50045"/>
    <cellStyle name="40% - Énfasis5 12" xfId="42321"/>
    <cellStyle name="40% - Énfasis5 12 2" xfId="42322"/>
    <cellStyle name="40% - Énfasis5 12 2 2" xfId="42323"/>
    <cellStyle name="40% - Énfasis5 12 2 2 2" xfId="45670"/>
    <cellStyle name="40% - Énfasis5 12 2 3" xfId="45669"/>
    <cellStyle name="40% - Énfasis5 12 3" xfId="42324"/>
    <cellStyle name="40% - Énfasis5 12 3 2" xfId="45671"/>
    <cellStyle name="40% - Énfasis5 12 4" xfId="45668"/>
    <cellStyle name="40% - Énfasis5 13" xfId="42325"/>
    <cellStyle name="40% - Énfasis5 13 2" xfId="42326"/>
    <cellStyle name="40% - Énfasis5 13 2 2" xfId="42327"/>
    <cellStyle name="40% - Énfasis5 13 2 2 2" xfId="45674"/>
    <cellStyle name="40% - Énfasis5 13 2 3" xfId="45673"/>
    <cellStyle name="40% - Énfasis5 13 3" xfId="42328"/>
    <cellStyle name="40% - Énfasis5 13 3 2" xfId="45675"/>
    <cellStyle name="40% - Énfasis5 13 4" xfId="45672"/>
    <cellStyle name="40% - Énfasis5 14" xfId="42329"/>
    <cellStyle name="40% - Énfasis5 14 2" xfId="42330"/>
    <cellStyle name="40% - Énfasis5 14 2 2" xfId="42331"/>
    <cellStyle name="40% - Énfasis5 14 2 2 2" xfId="45678"/>
    <cellStyle name="40% - Énfasis5 14 2 3" xfId="45677"/>
    <cellStyle name="40% - Énfasis5 14 3" xfId="42332"/>
    <cellStyle name="40% - Énfasis5 14 3 2" xfId="45679"/>
    <cellStyle name="40% - Énfasis5 14 4" xfId="45676"/>
    <cellStyle name="40% - Énfasis5 15" xfId="42333"/>
    <cellStyle name="40% - Énfasis5 15 2" xfId="42334"/>
    <cellStyle name="40% - Énfasis5 15 2 2" xfId="42335"/>
    <cellStyle name="40% - Énfasis5 15 2 2 2" xfId="45682"/>
    <cellStyle name="40% - Énfasis5 15 2 3" xfId="45681"/>
    <cellStyle name="40% - Énfasis5 15 3" xfId="42336"/>
    <cellStyle name="40% - Énfasis5 15 3 2" xfId="45683"/>
    <cellStyle name="40% - Énfasis5 15 4" xfId="45680"/>
    <cellStyle name="40% - Énfasis5 16" xfId="42337"/>
    <cellStyle name="40% - Énfasis5 17" xfId="42338"/>
    <cellStyle name="40% - Énfasis5 17 2" xfId="42339"/>
    <cellStyle name="40% - Énfasis5 17 2 2" xfId="45685"/>
    <cellStyle name="40% - Énfasis5 17 3" xfId="45684"/>
    <cellStyle name="40% - Énfasis5 18" xfId="42340"/>
    <cellStyle name="40% - Énfasis5 18 2" xfId="42341"/>
    <cellStyle name="40% - Énfasis5 18 2 2" xfId="45687"/>
    <cellStyle name="40% - Énfasis5 18 3" xfId="45686"/>
    <cellStyle name="40% - Énfasis5 19" xfId="42342"/>
    <cellStyle name="40% - Énfasis5 2" xfId="167"/>
    <cellStyle name="40% - Énfasis5 2 10" xfId="968"/>
    <cellStyle name="40% - Énfasis5 2 2" xfId="381"/>
    <cellStyle name="40% - Énfasis5 2 2 2" xfId="42343"/>
    <cellStyle name="40% - Énfasis5 2 2 2 2" xfId="47161"/>
    <cellStyle name="40% - Énfasis5 2 2 2 3" xfId="47035"/>
    <cellStyle name="40% - Énfasis5 2 2 3" xfId="47080"/>
    <cellStyle name="40% - Énfasis5 2 2 3 2" xfId="47207"/>
    <cellStyle name="40% - Énfasis5 2 2 4" xfId="47109"/>
    <cellStyle name="40% - Énfasis5 2 2 5" xfId="4246"/>
    <cellStyle name="40% - Énfasis5 2 3" xfId="4033"/>
    <cellStyle name="40% - Énfasis5 2 3 2" xfId="42344"/>
    <cellStyle name="40% - Énfasis5 2 3 2 2" xfId="47145"/>
    <cellStyle name="40% - Énfasis5 2 3 3" xfId="49887"/>
    <cellStyle name="40% - Énfasis5 2 4" xfId="42345"/>
    <cellStyle name="40% - Énfasis5 2 4 2" xfId="42346"/>
    <cellStyle name="40% - Énfasis5 2 4 2 2" xfId="42347"/>
    <cellStyle name="40% - Énfasis5 2 4 2 2 2" xfId="42348"/>
    <cellStyle name="40% - Énfasis5 2 4 2 2 2 2" xfId="45691"/>
    <cellStyle name="40% - Énfasis5 2 4 2 2 3" xfId="45690"/>
    <cellStyle name="40% - Énfasis5 2 4 2 3" xfId="42349"/>
    <cellStyle name="40% - Énfasis5 2 4 2 3 2" xfId="45692"/>
    <cellStyle name="40% - Énfasis5 2 4 2 4" xfId="45689"/>
    <cellStyle name="40% - Énfasis5 2 4 3" xfId="42350"/>
    <cellStyle name="40% - Énfasis5 2 4 3 2" xfId="42351"/>
    <cellStyle name="40% - Énfasis5 2 4 3 2 2" xfId="45694"/>
    <cellStyle name="40% - Énfasis5 2 4 3 3" xfId="45693"/>
    <cellStyle name="40% - Énfasis5 2 4 4" xfId="42352"/>
    <cellStyle name="40% - Énfasis5 2 4 4 2" xfId="45695"/>
    <cellStyle name="40% - Énfasis5 2 4 5" xfId="45688"/>
    <cellStyle name="40% - Énfasis5 2 5" xfId="42353"/>
    <cellStyle name="40% - Énfasis5 2 5 2" xfId="42354"/>
    <cellStyle name="40% - Énfasis5 2 5 2 2" xfId="42355"/>
    <cellStyle name="40% - Énfasis5 2 5 2 2 2" xfId="45698"/>
    <cellStyle name="40% - Énfasis5 2 5 2 3" xfId="45697"/>
    <cellStyle name="40% - Énfasis5 2 5 3" xfId="42356"/>
    <cellStyle name="40% - Énfasis5 2 5 3 2" xfId="45699"/>
    <cellStyle name="40% - Énfasis5 2 5 4" xfId="45696"/>
    <cellStyle name="40% - Énfasis5 2 6" xfId="42357"/>
    <cellStyle name="40% - Énfasis5 2 6 2" xfId="42358"/>
    <cellStyle name="40% - Énfasis5 2 6 2 2" xfId="42359"/>
    <cellStyle name="40% - Énfasis5 2 6 2 2 2" xfId="45702"/>
    <cellStyle name="40% - Énfasis5 2 6 2 3" xfId="45701"/>
    <cellStyle name="40% - Énfasis5 2 6 3" xfId="42360"/>
    <cellStyle name="40% - Énfasis5 2 6 3 2" xfId="45703"/>
    <cellStyle name="40% - Énfasis5 2 6 4" xfId="45700"/>
    <cellStyle name="40% - Énfasis5 2 7" xfId="42361"/>
    <cellStyle name="40% - Énfasis5 2 7 2" xfId="42362"/>
    <cellStyle name="40% - Énfasis5 2 7 2 2" xfId="45705"/>
    <cellStyle name="40% - Énfasis5 2 7 3" xfId="45704"/>
    <cellStyle name="40% - Énfasis5 2 8" xfId="42363"/>
    <cellStyle name="40% - Énfasis5 2 8 2" xfId="45706"/>
    <cellStyle name="40% - Énfasis5 2 9" xfId="44216"/>
    <cellStyle name="40% - Énfasis5 20" xfId="42364"/>
    <cellStyle name="40% - Énfasis5 20 2" xfId="45707"/>
    <cellStyle name="40% - Énfasis5 21" xfId="40689"/>
    <cellStyle name="40% - Énfasis5 21 2" xfId="46642"/>
    <cellStyle name="40% - Énfasis5 22" xfId="44008"/>
    <cellStyle name="40% - Énfasis5 22 2" xfId="46656"/>
    <cellStyle name="40% - Énfasis5 23" xfId="44158"/>
    <cellStyle name="40% - Énfasis5 24" xfId="840"/>
    <cellStyle name="40% - Énfasis5 3" xfId="206"/>
    <cellStyle name="40% - Énfasis5 3 10" xfId="44217"/>
    <cellStyle name="40% - Énfasis5 3 11" xfId="4072"/>
    <cellStyle name="40% - Énfasis5 3 2" xfId="420"/>
    <cellStyle name="40% - Énfasis5 3 2 2" xfId="42366"/>
    <cellStyle name="40% - Énfasis5 3 2 2 2" xfId="45708"/>
    <cellStyle name="40% - Énfasis5 3 2 3" xfId="42365"/>
    <cellStyle name="40% - Énfasis5 3 2 3 2" xfId="50182"/>
    <cellStyle name="40% - Énfasis5 3 2 4" xfId="4285"/>
    <cellStyle name="40% - Énfasis5 3 3" xfId="42367"/>
    <cellStyle name="40% - Énfasis5 3 3 2" xfId="47192"/>
    <cellStyle name="40% - Énfasis5 3 3 3" xfId="47065"/>
    <cellStyle name="40% - Énfasis5 3 4" xfId="42368"/>
    <cellStyle name="40% - Énfasis5 3 4 2" xfId="42369"/>
    <cellStyle name="40% - Énfasis5 3 4 2 2" xfId="42370"/>
    <cellStyle name="40% - Énfasis5 3 4 2 2 2" xfId="42371"/>
    <cellStyle name="40% - Énfasis5 3 4 2 2 2 2" xfId="45712"/>
    <cellStyle name="40% - Énfasis5 3 4 2 2 3" xfId="45711"/>
    <cellStyle name="40% - Énfasis5 3 4 2 3" xfId="42372"/>
    <cellStyle name="40% - Énfasis5 3 4 2 3 2" xfId="45713"/>
    <cellStyle name="40% - Énfasis5 3 4 2 4" xfId="45710"/>
    <cellStyle name="40% - Énfasis5 3 4 3" xfId="42373"/>
    <cellStyle name="40% - Énfasis5 3 4 3 2" xfId="42374"/>
    <cellStyle name="40% - Énfasis5 3 4 3 2 2" xfId="45715"/>
    <cellStyle name="40% - Énfasis5 3 4 3 3" xfId="45714"/>
    <cellStyle name="40% - Énfasis5 3 4 4" xfId="42375"/>
    <cellStyle name="40% - Énfasis5 3 4 4 2" xfId="45716"/>
    <cellStyle name="40% - Énfasis5 3 4 5" xfId="45709"/>
    <cellStyle name="40% - Énfasis5 3 5" xfId="42376"/>
    <cellStyle name="40% - Énfasis5 3 5 2" xfId="42377"/>
    <cellStyle name="40% - Énfasis5 3 5 2 2" xfId="42378"/>
    <cellStyle name="40% - Énfasis5 3 5 2 2 2" xfId="45719"/>
    <cellStyle name="40% - Énfasis5 3 5 2 3" xfId="45718"/>
    <cellStyle name="40% - Énfasis5 3 5 3" xfId="42379"/>
    <cellStyle name="40% - Énfasis5 3 5 3 2" xfId="45720"/>
    <cellStyle name="40% - Énfasis5 3 5 4" xfId="45717"/>
    <cellStyle name="40% - Énfasis5 3 6" xfId="42380"/>
    <cellStyle name="40% - Énfasis5 3 6 2" xfId="42381"/>
    <cellStyle name="40% - Énfasis5 3 6 2 2" xfId="42382"/>
    <cellStyle name="40% - Énfasis5 3 6 2 2 2" xfId="45723"/>
    <cellStyle name="40% - Énfasis5 3 6 2 3" xfId="45722"/>
    <cellStyle name="40% - Énfasis5 3 6 3" xfId="42383"/>
    <cellStyle name="40% - Énfasis5 3 6 3 2" xfId="45724"/>
    <cellStyle name="40% - Énfasis5 3 6 4" xfId="45721"/>
    <cellStyle name="40% - Énfasis5 3 7" xfId="42384"/>
    <cellStyle name="40% - Énfasis5 3 7 2" xfId="42385"/>
    <cellStyle name="40% - Énfasis5 3 7 2 2" xfId="45726"/>
    <cellStyle name="40% - Énfasis5 3 7 3" xfId="45725"/>
    <cellStyle name="40% - Énfasis5 3 8" xfId="42386"/>
    <cellStyle name="40% - Énfasis5 3 8 2" xfId="45727"/>
    <cellStyle name="40% - Énfasis5 3 9" xfId="42387"/>
    <cellStyle name="40% - Énfasis5 3 9 2" xfId="45728"/>
    <cellStyle name="40% - Énfasis5 4" xfId="263"/>
    <cellStyle name="40% - Énfasis5 4 10" xfId="4129"/>
    <cellStyle name="40% - Énfasis5 4 2" xfId="477"/>
    <cellStyle name="40% - Énfasis5 4 2 2" xfId="42388"/>
    <cellStyle name="40% - Énfasis5 4 2 2 2" xfId="50757"/>
    <cellStyle name="40% - Énfasis5 4 2 3" xfId="4342"/>
    <cellStyle name="40% - Énfasis5 4 3" xfId="42389"/>
    <cellStyle name="40% - Énfasis5 4 3 2" xfId="50693"/>
    <cellStyle name="40% - Énfasis5 4 4" xfId="42390"/>
    <cellStyle name="40% - Énfasis5 4 4 2" xfId="42391"/>
    <cellStyle name="40% - Énfasis5 4 4 2 2" xfId="42392"/>
    <cellStyle name="40% - Énfasis5 4 4 2 2 2" xfId="42393"/>
    <cellStyle name="40% - Énfasis5 4 4 2 2 2 2" xfId="45732"/>
    <cellStyle name="40% - Énfasis5 4 4 2 2 3" xfId="45731"/>
    <cellStyle name="40% - Énfasis5 4 4 2 3" xfId="42394"/>
    <cellStyle name="40% - Énfasis5 4 4 2 3 2" xfId="45733"/>
    <cellStyle name="40% - Énfasis5 4 4 2 4" xfId="45730"/>
    <cellStyle name="40% - Énfasis5 4 4 3" xfId="42395"/>
    <cellStyle name="40% - Énfasis5 4 4 3 2" xfId="42396"/>
    <cellStyle name="40% - Énfasis5 4 4 3 2 2" xfId="45735"/>
    <cellStyle name="40% - Énfasis5 4 4 3 3" xfId="45734"/>
    <cellStyle name="40% - Énfasis5 4 4 4" xfId="42397"/>
    <cellStyle name="40% - Énfasis5 4 4 4 2" xfId="45736"/>
    <cellStyle name="40% - Énfasis5 4 4 5" xfId="45729"/>
    <cellStyle name="40% - Énfasis5 4 5" xfId="42398"/>
    <cellStyle name="40% - Énfasis5 4 5 2" xfId="42399"/>
    <cellStyle name="40% - Énfasis5 4 5 2 2" xfId="42400"/>
    <cellStyle name="40% - Énfasis5 4 5 2 2 2" xfId="45739"/>
    <cellStyle name="40% - Énfasis5 4 5 2 3" xfId="45738"/>
    <cellStyle name="40% - Énfasis5 4 5 3" xfId="42401"/>
    <cellStyle name="40% - Énfasis5 4 5 3 2" xfId="45740"/>
    <cellStyle name="40% - Énfasis5 4 5 4" xfId="45737"/>
    <cellStyle name="40% - Énfasis5 4 6" xfId="42402"/>
    <cellStyle name="40% - Énfasis5 4 6 2" xfId="42403"/>
    <cellStyle name="40% - Énfasis5 4 6 2 2" xfId="42404"/>
    <cellStyle name="40% - Énfasis5 4 6 2 2 2" xfId="45743"/>
    <cellStyle name="40% - Énfasis5 4 6 2 3" xfId="45742"/>
    <cellStyle name="40% - Énfasis5 4 6 3" xfId="42405"/>
    <cellStyle name="40% - Énfasis5 4 6 3 2" xfId="45744"/>
    <cellStyle name="40% - Énfasis5 4 6 4" xfId="45741"/>
    <cellStyle name="40% - Énfasis5 4 7" xfId="42406"/>
    <cellStyle name="40% - Énfasis5 4 7 2" xfId="42407"/>
    <cellStyle name="40% - Énfasis5 4 7 2 2" xfId="45746"/>
    <cellStyle name="40% - Énfasis5 4 7 3" xfId="45745"/>
    <cellStyle name="40% - Énfasis5 4 8" xfId="42408"/>
    <cellStyle name="40% - Énfasis5 4 8 2" xfId="45747"/>
    <cellStyle name="40% - Énfasis5 4 9" xfId="44218"/>
    <cellStyle name="40% - Énfasis5 5" xfId="320"/>
    <cellStyle name="40% - Énfasis5 5 2" xfId="42409"/>
    <cellStyle name="40% - Énfasis5 5 2 2" xfId="42410"/>
    <cellStyle name="40% - Énfasis5 5 2 2 2" xfId="42411"/>
    <cellStyle name="40% - Énfasis5 5 2 2 2 2" xfId="42412"/>
    <cellStyle name="40% - Énfasis5 5 2 2 2 2 2" xfId="45751"/>
    <cellStyle name="40% - Énfasis5 5 2 2 2 3" xfId="45750"/>
    <cellStyle name="40% - Énfasis5 5 2 2 3" xfId="42413"/>
    <cellStyle name="40% - Énfasis5 5 2 2 3 2" xfId="45752"/>
    <cellStyle name="40% - Énfasis5 5 2 2 4" xfId="45749"/>
    <cellStyle name="40% - Énfasis5 5 2 3" xfId="42414"/>
    <cellStyle name="40% - Énfasis5 5 2 3 2" xfId="42415"/>
    <cellStyle name="40% - Énfasis5 5 2 3 2 2" xfId="45754"/>
    <cellStyle name="40% - Énfasis5 5 2 3 3" xfId="45753"/>
    <cellStyle name="40% - Énfasis5 5 2 4" xfId="42416"/>
    <cellStyle name="40% - Énfasis5 5 2 4 2" xfId="45755"/>
    <cellStyle name="40% - Énfasis5 5 2 5" xfId="45748"/>
    <cellStyle name="40% - Énfasis5 5 3" xfId="42417"/>
    <cellStyle name="40% - Énfasis5 5 3 2" xfId="42418"/>
    <cellStyle name="40% - Énfasis5 5 3 2 2" xfId="42419"/>
    <cellStyle name="40% - Énfasis5 5 3 2 2 2" xfId="45758"/>
    <cellStyle name="40% - Énfasis5 5 3 2 3" xfId="45757"/>
    <cellStyle name="40% - Énfasis5 5 3 3" xfId="42420"/>
    <cellStyle name="40% - Énfasis5 5 3 3 2" xfId="45759"/>
    <cellStyle name="40% - Énfasis5 5 3 4" xfId="45756"/>
    <cellStyle name="40% - Énfasis5 5 4" xfId="42421"/>
    <cellStyle name="40% - Énfasis5 5 4 2" xfId="42422"/>
    <cellStyle name="40% - Énfasis5 5 4 2 2" xfId="42423"/>
    <cellStyle name="40% - Énfasis5 5 4 2 2 2" xfId="45762"/>
    <cellStyle name="40% - Énfasis5 5 4 2 3" xfId="45761"/>
    <cellStyle name="40% - Énfasis5 5 4 3" xfId="42424"/>
    <cellStyle name="40% - Énfasis5 5 4 3 2" xfId="45763"/>
    <cellStyle name="40% - Énfasis5 5 4 4" xfId="45760"/>
    <cellStyle name="40% - Énfasis5 5 5" xfId="42425"/>
    <cellStyle name="40% - Énfasis5 5 5 2" xfId="42426"/>
    <cellStyle name="40% - Énfasis5 5 5 2 2" xfId="45765"/>
    <cellStyle name="40% - Énfasis5 5 5 3" xfId="45764"/>
    <cellStyle name="40% - Énfasis5 5 6" xfId="42427"/>
    <cellStyle name="40% - Énfasis5 5 6 2" xfId="45766"/>
    <cellStyle name="40% - Énfasis5 5 7" xfId="42428"/>
    <cellStyle name="40% - Énfasis5 5 8" xfId="44219"/>
    <cellStyle name="40% - Énfasis5 5 9" xfId="4186"/>
    <cellStyle name="40% - Énfasis5 6" xfId="40705"/>
    <cellStyle name="40% - Énfasis5 6 2" xfId="42429"/>
    <cellStyle name="40% - Énfasis5 6 2 2" xfId="42430"/>
    <cellStyle name="40% - Énfasis5 6 2 2 2" xfId="42431"/>
    <cellStyle name="40% - Énfasis5 6 2 2 2 2" xfId="42432"/>
    <cellStyle name="40% - Énfasis5 6 2 2 2 2 2" xfId="45770"/>
    <cellStyle name="40% - Énfasis5 6 2 2 2 3" xfId="45769"/>
    <cellStyle name="40% - Énfasis5 6 2 2 3" xfId="42433"/>
    <cellStyle name="40% - Énfasis5 6 2 2 3 2" xfId="45771"/>
    <cellStyle name="40% - Énfasis5 6 2 2 4" xfId="45768"/>
    <cellStyle name="40% - Énfasis5 6 2 3" xfId="42434"/>
    <cellStyle name="40% - Énfasis5 6 2 3 2" xfId="42435"/>
    <cellStyle name="40% - Énfasis5 6 2 3 2 2" xfId="45773"/>
    <cellStyle name="40% - Énfasis5 6 2 3 3" xfId="45772"/>
    <cellStyle name="40% - Énfasis5 6 2 4" xfId="42436"/>
    <cellStyle name="40% - Énfasis5 6 2 4 2" xfId="45774"/>
    <cellStyle name="40% - Énfasis5 6 2 5" xfId="45767"/>
    <cellStyle name="40% - Énfasis5 6 3" xfId="42437"/>
    <cellStyle name="40% - Énfasis5 6 3 2" xfId="42438"/>
    <cellStyle name="40% - Énfasis5 6 3 2 2" xfId="42439"/>
    <cellStyle name="40% - Énfasis5 6 3 2 2 2" xfId="45777"/>
    <cellStyle name="40% - Énfasis5 6 3 2 3" xfId="45776"/>
    <cellStyle name="40% - Énfasis5 6 3 3" xfId="42440"/>
    <cellStyle name="40% - Énfasis5 6 3 3 2" xfId="45778"/>
    <cellStyle name="40% - Énfasis5 6 3 4" xfId="45775"/>
    <cellStyle name="40% - Énfasis5 6 4" xfId="42441"/>
    <cellStyle name="40% - Énfasis5 6 4 2" xfId="42442"/>
    <cellStyle name="40% - Énfasis5 6 4 2 2" xfId="42443"/>
    <cellStyle name="40% - Énfasis5 6 4 2 2 2" xfId="45781"/>
    <cellStyle name="40% - Énfasis5 6 4 2 3" xfId="45780"/>
    <cellStyle name="40% - Énfasis5 6 4 3" xfId="42444"/>
    <cellStyle name="40% - Énfasis5 6 4 3 2" xfId="45782"/>
    <cellStyle name="40% - Énfasis5 6 4 4" xfId="45779"/>
    <cellStyle name="40% - Énfasis5 6 5" xfId="42445"/>
    <cellStyle name="40% - Énfasis5 6 5 2" xfId="42446"/>
    <cellStyle name="40% - Énfasis5 6 5 2 2" xfId="45784"/>
    <cellStyle name="40% - Énfasis5 6 5 3" xfId="45783"/>
    <cellStyle name="40% - Énfasis5 6 6" xfId="42447"/>
    <cellStyle name="40% - Énfasis5 6 6 2" xfId="45785"/>
    <cellStyle name="40% - Énfasis5 6 7" xfId="42448"/>
    <cellStyle name="40% - Énfasis5 6 8" xfId="44220"/>
    <cellStyle name="40% - Énfasis5 7" xfId="42449"/>
    <cellStyle name="40% - Énfasis5 7 2" xfId="42450"/>
    <cellStyle name="40% - Énfasis5 7 2 2" xfId="45786"/>
    <cellStyle name="40% - Énfasis5 7 3" xfId="50341"/>
    <cellStyle name="40% - Énfasis5 8" xfId="42451"/>
    <cellStyle name="40% - Énfasis5 8 2" xfId="42452"/>
    <cellStyle name="40% - Énfasis5 8 2 2" xfId="42453"/>
    <cellStyle name="40% - Énfasis5 8 2 2 2" xfId="42454"/>
    <cellStyle name="40% - Énfasis5 8 2 2 2 2" xfId="42455"/>
    <cellStyle name="40% - Énfasis5 8 2 2 2 2 2" xfId="45791"/>
    <cellStyle name="40% - Énfasis5 8 2 2 2 3" xfId="45790"/>
    <cellStyle name="40% - Énfasis5 8 2 2 3" xfId="42456"/>
    <cellStyle name="40% - Énfasis5 8 2 2 3 2" xfId="45792"/>
    <cellStyle name="40% - Énfasis5 8 2 2 4" xfId="45789"/>
    <cellStyle name="40% - Énfasis5 8 2 3" xfId="42457"/>
    <cellStyle name="40% - Énfasis5 8 2 3 2" xfId="42458"/>
    <cellStyle name="40% - Énfasis5 8 2 3 2 2" xfId="45794"/>
    <cellStyle name="40% - Énfasis5 8 2 3 3" xfId="45793"/>
    <cellStyle name="40% - Énfasis5 8 2 4" xfId="42459"/>
    <cellStyle name="40% - Énfasis5 8 2 4 2" xfId="45795"/>
    <cellStyle name="40% - Énfasis5 8 2 5" xfId="45788"/>
    <cellStyle name="40% - Énfasis5 8 3" xfId="42460"/>
    <cellStyle name="40% - Énfasis5 8 3 2" xfId="42461"/>
    <cellStyle name="40% - Énfasis5 8 3 2 2" xfId="42462"/>
    <cellStyle name="40% - Énfasis5 8 3 2 2 2" xfId="45798"/>
    <cellStyle name="40% - Énfasis5 8 3 2 3" xfId="45797"/>
    <cellStyle name="40% - Énfasis5 8 3 3" xfId="42463"/>
    <cellStyle name="40% - Énfasis5 8 3 3 2" xfId="45799"/>
    <cellStyle name="40% - Énfasis5 8 3 4" xfId="45796"/>
    <cellStyle name="40% - Énfasis5 8 4" xfId="42464"/>
    <cellStyle name="40% - Énfasis5 8 4 2" xfId="42465"/>
    <cellStyle name="40% - Énfasis5 8 4 2 2" xfId="45801"/>
    <cellStyle name="40% - Énfasis5 8 4 3" xfId="45800"/>
    <cellStyle name="40% - Énfasis5 8 5" xfId="42466"/>
    <cellStyle name="40% - Énfasis5 8 5 2" xfId="45802"/>
    <cellStyle name="40% - Énfasis5 8 6" xfId="45787"/>
    <cellStyle name="40% - Énfasis5 9" xfId="42467"/>
    <cellStyle name="40% - Énfasis5 9 2" xfId="42468"/>
    <cellStyle name="40% - Énfasis5 9 2 2" xfId="42469"/>
    <cellStyle name="40% - Énfasis5 9 2 2 2" xfId="42470"/>
    <cellStyle name="40% - Énfasis5 9 2 2 2 2" xfId="45806"/>
    <cellStyle name="40% - Énfasis5 9 2 2 3" xfId="45805"/>
    <cellStyle name="40% - Énfasis5 9 2 3" xfId="42471"/>
    <cellStyle name="40% - Énfasis5 9 2 3 2" xfId="45807"/>
    <cellStyle name="40% - Énfasis5 9 2 4" xfId="45804"/>
    <cellStyle name="40% - Énfasis5 9 3" xfId="42472"/>
    <cellStyle name="40% - Énfasis5 9 3 2" xfId="42473"/>
    <cellStyle name="40% - Énfasis5 9 3 2 2" xfId="45809"/>
    <cellStyle name="40% - Énfasis5 9 3 3" xfId="45808"/>
    <cellStyle name="40% - Énfasis5 9 4" xfId="42474"/>
    <cellStyle name="40% - Énfasis5 9 4 2" xfId="45810"/>
    <cellStyle name="40% - Énfasis5 9 5" xfId="45803"/>
    <cellStyle name="40% - Énfasis6" xfId="52" builtinId="51" customBuiltin="1"/>
    <cellStyle name="40% - Énfasis6 10" xfId="42475"/>
    <cellStyle name="40% - Énfasis6 10 2" xfId="50636"/>
    <cellStyle name="40% - Énfasis6 11" xfId="42476"/>
    <cellStyle name="40% - Énfasis6 11 2" xfId="50047"/>
    <cellStyle name="40% - Énfasis6 12" xfId="42477"/>
    <cellStyle name="40% - Énfasis6 12 2" xfId="42478"/>
    <cellStyle name="40% - Énfasis6 12 2 2" xfId="42479"/>
    <cellStyle name="40% - Énfasis6 12 2 2 2" xfId="45813"/>
    <cellStyle name="40% - Énfasis6 12 2 3" xfId="45812"/>
    <cellStyle name="40% - Énfasis6 12 3" xfId="42480"/>
    <cellStyle name="40% - Énfasis6 12 3 2" xfId="45814"/>
    <cellStyle name="40% - Énfasis6 12 4" xfId="45811"/>
    <cellStyle name="40% - Énfasis6 13" xfId="42481"/>
    <cellStyle name="40% - Énfasis6 13 2" xfId="42482"/>
    <cellStyle name="40% - Énfasis6 13 2 2" xfId="42483"/>
    <cellStyle name="40% - Énfasis6 13 2 2 2" xfId="45817"/>
    <cellStyle name="40% - Énfasis6 13 2 3" xfId="45816"/>
    <cellStyle name="40% - Énfasis6 13 3" xfId="42484"/>
    <cellStyle name="40% - Énfasis6 13 3 2" xfId="45818"/>
    <cellStyle name="40% - Énfasis6 13 4" xfId="45815"/>
    <cellStyle name="40% - Énfasis6 14" xfId="42485"/>
    <cellStyle name="40% - Énfasis6 14 2" xfId="42486"/>
    <cellStyle name="40% - Énfasis6 14 2 2" xfId="42487"/>
    <cellStyle name="40% - Énfasis6 14 2 2 2" xfId="45821"/>
    <cellStyle name="40% - Énfasis6 14 2 3" xfId="45820"/>
    <cellStyle name="40% - Énfasis6 14 3" xfId="42488"/>
    <cellStyle name="40% - Énfasis6 14 3 2" xfId="45822"/>
    <cellStyle name="40% - Énfasis6 14 4" xfId="45819"/>
    <cellStyle name="40% - Énfasis6 15" xfId="42489"/>
    <cellStyle name="40% - Énfasis6 15 2" xfId="42490"/>
    <cellStyle name="40% - Énfasis6 15 2 2" xfId="42491"/>
    <cellStyle name="40% - Énfasis6 15 2 2 2" xfId="45825"/>
    <cellStyle name="40% - Énfasis6 15 2 3" xfId="45824"/>
    <cellStyle name="40% - Énfasis6 15 3" xfId="42492"/>
    <cellStyle name="40% - Énfasis6 15 3 2" xfId="45826"/>
    <cellStyle name="40% - Énfasis6 15 4" xfId="45823"/>
    <cellStyle name="40% - Énfasis6 16" xfId="42493"/>
    <cellStyle name="40% - Énfasis6 17" xfId="42494"/>
    <cellStyle name="40% - Énfasis6 17 2" xfId="42495"/>
    <cellStyle name="40% - Énfasis6 17 2 2" xfId="45828"/>
    <cellStyle name="40% - Énfasis6 17 3" xfId="45827"/>
    <cellStyle name="40% - Énfasis6 18" xfId="42496"/>
    <cellStyle name="40% - Énfasis6 18 2" xfId="42497"/>
    <cellStyle name="40% - Énfasis6 18 2 2" xfId="45830"/>
    <cellStyle name="40% - Énfasis6 18 3" xfId="45829"/>
    <cellStyle name="40% - Énfasis6 19" xfId="42498"/>
    <cellStyle name="40% - Énfasis6 2" xfId="169"/>
    <cellStyle name="40% - Énfasis6 2 10" xfId="969"/>
    <cellStyle name="40% - Énfasis6 2 2" xfId="383"/>
    <cellStyle name="40% - Énfasis6 2 2 2" xfId="42499"/>
    <cellStyle name="40% - Énfasis6 2 2 2 2" xfId="47163"/>
    <cellStyle name="40% - Énfasis6 2 2 2 3" xfId="47037"/>
    <cellStyle name="40% - Énfasis6 2 2 3" xfId="47082"/>
    <cellStyle name="40% - Énfasis6 2 2 3 2" xfId="47209"/>
    <cellStyle name="40% - Énfasis6 2 2 4" xfId="47111"/>
    <cellStyle name="40% - Énfasis6 2 2 5" xfId="4248"/>
    <cellStyle name="40% - Énfasis6 2 3" xfId="4035"/>
    <cellStyle name="40% - Énfasis6 2 3 2" xfId="42500"/>
    <cellStyle name="40% - Énfasis6 2 3 2 2" xfId="47147"/>
    <cellStyle name="40% - Énfasis6 2 3 3" xfId="49888"/>
    <cellStyle name="40% - Énfasis6 2 4" xfId="42501"/>
    <cellStyle name="40% - Énfasis6 2 4 2" xfId="42502"/>
    <cellStyle name="40% - Énfasis6 2 4 2 2" xfId="42503"/>
    <cellStyle name="40% - Énfasis6 2 4 2 2 2" xfId="42504"/>
    <cellStyle name="40% - Énfasis6 2 4 2 2 2 2" xfId="45834"/>
    <cellStyle name="40% - Énfasis6 2 4 2 2 3" xfId="45833"/>
    <cellStyle name="40% - Énfasis6 2 4 2 3" xfId="42505"/>
    <cellStyle name="40% - Énfasis6 2 4 2 3 2" xfId="45835"/>
    <cellStyle name="40% - Énfasis6 2 4 2 4" xfId="45832"/>
    <cellStyle name="40% - Énfasis6 2 4 3" xfId="42506"/>
    <cellStyle name="40% - Énfasis6 2 4 3 2" xfId="42507"/>
    <cellStyle name="40% - Énfasis6 2 4 3 2 2" xfId="45837"/>
    <cellStyle name="40% - Énfasis6 2 4 3 3" xfId="45836"/>
    <cellStyle name="40% - Énfasis6 2 4 4" xfId="42508"/>
    <cellStyle name="40% - Énfasis6 2 4 4 2" xfId="45838"/>
    <cellStyle name="40% - Énfasis6 2 4 5" xfId="45831"/>
    <cellStyle name="40% - Énfasis6 2 5" xfId="42509"/>
    <cellStyle name="40% - Énfasis6 2 5 2" xfId="42510"/>
    <cellStyle name="40% - Énfasis6 2 5 2 2" xfId="42511"/>
    <cellStyle name="40% - Énfasis6 2 5 2 2 2" xfId="45841"/>
    <cellStyle name="40% - Énfasis6 2 5 2 3" xfId="45840"/>
    <cellStyle name="40% - Énfasis6 2 5 3" xfId="42512"/>
    <cellStyle name="40% - Énfasis6 2 5 3 2" xfId="45842"/>
    <cellStyle name="40% - Énfasis6 2 5 4" xfId="45839"/>
    <cellStyle name="40% - Énfasis6 2 6" xfId="42513"/>
    <cellStyle name="40% - Énfasis6 2 6 2" xfId="42514"/>
    <cellStyle name="40% - Énfasis6 2 6 2 2" xfId="42515"/>
    <cellStyle name="40% - Énfasis6 2 6 2 2 2" xfId="45845"/>
    <cellStyle name="40% - Énfasis6 2 6 2 3" xfId="45844"/>
    <cellStyle name="40% - Énfasis6 2 6 3" xfId="42516"/>
    <cellStyle name="40% - Énfasis6 2 6 3 2" xfId="45846"/>
    <cellStyle name="40% - Énfasis6 2 6 4" xfId="45843"/>
    <cellStyle name="40% - Énfasis6 2 7" xfId="42517"/>
    <cellStyle name="40% - Énfasis6 2 7 2" xfId="42518"/>
    <cellStyle name="40% - Énfasis6 2 7 2 2" xfId="45848"/>
    <cellStyle name="40% - Énfasis6 2 7 3" xfId="45847"/>
    <cellStyle name="40% - Énfasis6 2 8" xfId="42519"/>
    <cellStyle name="40% - Énfasis6 2 8 2" xfId="45849"/>
    <cellStyle name="40% - Énfasis6 2 9" xfId="44221"/>
    <cellStyle name="40% - Énfasis6 20" xfId="42520"/>
    <cellStyle name="40% - Énfasis6 20 2" xfId="45850"/>
    <cellStyle name="40% - Énfasis6 21" xfId="40691"/>
    <cellStyle name="40% - Énfasis6 21 2" xfId="46644"/>
    <cellStyle name="40% - Énfasis6 22" xfId="44010"/>
    <cellStyle name="40% - Énfasis6 22 2" xfId="46658"/>
    <cellStyle name="40% - Énfasis6 23" xfId="44160"/>
    <cellStyle name="40% - Énfasis6 24" xfId="844"/>
    <cellStyle name="40% - Énfasis6 3" xfId="208"/>
    <cellStyle name="40% - Énfasis6 3 10" xfId="44222"/>
    <cellStyle name="40% - Énfasis6 3 11" xfId="4074"/>
    <cellStyle name="40% - Énfasis6 3 2" xfId="422"/>
    <cellStyle name="40% - Énfasis6 3 2 2" xfId="42522"/>
    <cellStyle name="40% - Énfasis6 3 2 2 2" xfId="45851"/>
    <cellStyle name="40% - Énfasis6 3 2 3" xfId="42521"/>
    <cellStyle name="40% - Énfasis6 3 2 3 2" xfId="50184"/>
    <cellStyle name="40% - Énfasis6 3 2 4" xfId="4287"/>
    <cellStyle name="40% - Énfasis6 3 3" xfId="42523"/>
    <cellStyle name="40% - Énfasis6 3 3 2" xfId="47194"/>
    <cellStyle name="40% - Énfasis6 3 3 3" xfId="47067"/>
    <cellStyle name="40% - Énfasis6 3 4" xfId="42524"/>
    <cellStyle name="40% - Énfasis6 3 4 2" xfId="42525"/>
    <cellStyle name="40% - Énfasis6 3 4 2 2" xfId="42526"/>
    <cellStyle name="40% - Énfasis6 3 4 2 2 2" xfId="42527"/>
    <cellStyle name="40% - Énfasis6 3 4 2 2 2 2" xfId="45855"/>
    <cellStyle name="40% - Énfasis6 3 4 2 2 3" xfId="45854"/>
    <cellStyle name="40% - Énfasis6 3 4 2 3" xfId="42528"/>
    <cellStyle name="40% - Énfasis6 3 4 2 3 2" xfId="45856"/>
    <cellStyle name="40% - Énfasis6 3 4 2 4" xfId="45853"/>
    <cellStyle name="40% - Énfasis6 3 4 3" xfId="42529"/>
    <cellStyle name="40% - Énfasis6 3 4 3 2" xfId="42530"/>
    <cellStyle name="40% - Énfasis6 3 4 3 2 2" xfId="45858"/>
    <cellStyle name="40% - Énfasis6 3 4 3 3" xfId="45857"/>
    <cellStyle name="40% - Énfasis6 3 4 4" xfId="42531"/>
    <cellStyle name="40% - Énfasis6 3 4 4 2" xfId="45859"/>
    <cellStyle name="40% - Énfasis6 3 4 5" xfId="45852"/>
    <cellStyle name="40% - Énfasis6 3 5" xfId="42532"/>
    <cellStyle name="40% - Énfasis6 3 5 2" xfId="42533"/>
    <cellStyle name="40% - Énfasis6 3 5 2 2" xfId="42534"/>
    <cellStyle name="40% - Énfasis6 3 5 2 2 2" xfId="45862"/>
    <cellStyle name="40% - Énfasis6 3 5 2 3" xfId="45861"/>
    <cellStyle name="40% - Énfasis6 3 5 3" xfId="42535"/>
    <cellStyle name="40% - Énfasis6 3 5 3 2" xfId="45863"/>
    <cellStyle name="40% - Énfasis6 3 5 4" xfId="45860"/>
    <cellStyle name="40% - Énfasis6 3 6" xfId="42536"/>
    <cellStyle name="40% - Énfasis6 3 6 2" xfId="42537"/>
    <cellStyle name="40% - Énfasis6 3 6 2 2" xfId="42538"/>
    <cellStyle name="40% - Énfasis6 3 6 2 2 2" xfId="45866"/>
    <cellStyle name="40% - Énfasis6 3 6 2 3" xfId="45865"/>
    <cellStyle name="40% - Énfasis6 3 6 3" xfId="42539"/>
    <cellStyle name="40% - Énfasis6 3 6 3 2" xfId="45867"/>
    <cellStyle name="40% - Énfasis6 3 6 4" xfId="45864"/>
    <cellStyle name="40% - Énfasis6 3 7" xfId="42540"/>
    <cellStyle name="40% - Énfasis6 3 7 2" xfId="42541"/>
    <cellStyle name="40% - Énfasis6 3 7 2 2" xfId="45869"/>
    <cellStyle name="40% - Énfasis6 3 7 3" xfId="45868"/>
    <cellStyle name="40% - Énfasis6 3 8" xfId="42542"/>
    <cellStyle name="40% - Énfasis6 3 8 2" xfId="45870"/>
    <cellStyle name="40% - Énfasis6 3 9" xfId="42543"/>
    <cellStyle name="40% - Énfasis6 3 9 2" xfId="45871"/>
    <cellStyle name="40% - Énfasis6 4" xfId="265"/>
    <cellStyle name="40% - Énfasis6 4 10" xfId="4131"/>
    <cellStyle name="40% - Énfasis6 4 2" xfId="479"/>
    <cellStyle name="40% - Énfasis6 4 2 2" xfId="42544"/>
    <cellStyle name="40% - Énfasis6 4 2 2 2" xfId="50759"/>
    <cellStyle name="40% - Énfasis6 4 2 3" xfId="4344"/>
    <cellStyle name="40% - Énfasis6 4 3" xfId="42545"/>
    <cellStyle name="40% - Énfasis6 4 3 2" xfId="50695"/>
    <cellStyle name="40% - Énfasis6 4 4" xfId="42546"/>
    <cellStyle name="40% - Énfasis6 4 4 2" xfId="42547"/>
    <cellStyle name="40% - Énfasis6 4 4 2 2" xfId="42548"/>
    <cellStyle name="40% - Énfasis6 4 4 2 2 2" xfId="42549"/>
    <cellStyle name="40% - Énfasis6 4 4 2 2 2 2" xfId="45875"/>
    <cellStyle name="40% - Énfasis6 4 4 2 2 3" xfId="45874"/>
    <cellStyle name="40% - Énfasis6 4 4 2 3" xfId="42550"/>
    <cellStyle name="40% - Énfasis6 4 4 2 3 2" xfId="45876"/>
    <cellStyle name="40% - Énfasis6 4 4 2 4" xfId="45873"/>
    <cellStyle name="40% - Énfasis6 4 4 3" xfId="42551"/>
    <cellStyle name="40% - Énfasis6 4 4 3 2" xfId="42552"/>
    <cellStyle name="40% - Énfasis6 4 4 3 2 2" xfId="45878"/>
    <cellStyle name="40% - Énfasis6 4 4 3 3" xfId="45877"/>
    <cellStyle name="40% - Énfasis6 4 4 4" xfId="42553"/>
    <cellStyle name="40% - Énfasis6 4 4 4 2" xfId="45879"/>
    <cellStyle name="40% - Énfasis6 4 4 5" xfId="45872"/>
    <cellStyle name="40% - Énfasis6 4 5" xfId="42554"/>
    <cellStyle name="40% - Énfasis6 4 5 2" xfId="42555"/>
    <cellStyle name="40% - Énfasis6 4 5 2 2" xfId="42556"/>
    <cellStyle name="40% - Énfasis6 4 5 2 2 2" xfId="45882"/>
    <cellStyle name="40% - Énfasis6 4 5 2 3" xfId="45881"/>
    <cellStyle name="40% - Énfasis6 4 5 3" xfId="42557"/>
    <cellStyle name="40% - Énfasis6 4 5 3 2" xfId="45883"/>
    <cellStyle name="40% - Énfasis6 4 5 4" xfId="45880"/>
    <cellStyle name="40% - Énfasis6 4 6" xfId="42558"/>
    <cellStyle name="40% - Énfasis6 4 6 2" xfId="42559"/>
    <cellStyle name="40% - Énfasis6 4 6 2 2" xfId="42560"/>
    <cellStyle name="40% - Énfasis6 4 6 2 2 2" xfId="45886"/>
    <cellStyle name="40% - Énfasis6 4 6 2 3" xfId="45885"/>
    <cellStyle name="40% - Énfasis6 4 6 3" xfId="42561"/>
    <cellStyle name="40% - Énfasis6 4 6 3 2" xfId="45887"/>
    <cellStyle name="40% - Énfasis6 4 6 4" xfId="45884"/>
    <cellStyle name="40% - Énfasis6 4 7" xfId="42562"/>
    <cellStyle name="40% - Énfasis6 4 7 2" xfId="42563"/>
    <cellStyle name="40% - Énfasis6 4 7 2 2" xfId="45889"/>
    <cellStyle name="40% - Énfasis6 4 7 3" xfId="45888"/>
    <cellStyle name="40% - Énfasis6 4 8" xfId="42564"/>
    <cellStyle name="40% - Énfasis6 4 8 2" xfId="45890"/>
    <cellStyle name="40% - Énfasis6 4 9" xfId="44223"/>
    <cellStyle name="40% - Énfasis6 5" xfId="322"/>
    <cellStyle name="40% - Énfasis6 5 2" xfId="42565"/>
    <cellStyle name="40% - Énfasis6 5 2 2" xfId="42566"/>
    <cellStyle name="40% - Énfasis6 5 2 2 2" xfId="42567"/>
    <cellStyle name="40% - Énfasis6 5 2 2 2 2" xfId="42568"/>
    <cellStyle name="40% - Énfasis6 5 2 2 2 2 2" xfId="45894"/>
    <cellStyle name="40% - Énfasis6 5 2 2 2 3" xfId="45893"/>
    <cellStyle name="40% - Énfasis6 5 2 2 3" xfId="42569"/>
    <cellStyle name="40% - Énfasis6 5 2 2 3 2" xfId="45895"/>
    <cellStyle name="40% - Énfasis6 5 2 2 4" xfId="45892"/>
    <cellStyle name="40% - Énfasis6 5 2 3" xfId="42570"/>
    <cellStyle name="40% - Énfasis6 5 2 3 2" xfId="42571"/>
    <cellStyle name="40% - Énfasis6 5 2 3 2 2" xfId="45897"/>
    <cellStyle name="40% - Énfasis6 5 2 3 3" xfId="45896"/>
    <cellStyle name="40% - Énfasis6 5 2 4" xfId="42572"/>
    <cellStyle name="40% - Énfasis6 5 2 4 2" xfId="45898"/>
    <cellStyle name="40% - Énfasis6 5 2 5" xfId="45891"/>
    <cellStyle name="40% - Énfasis6 5 3" xfId="42573"/>
    <cellStyle name="40% - Énfasis6 5 3 2" xfId="42574"/>
    <cellStyle name="40% - Énfasis6 5 3 2 2" xfId="42575"/>
    <cellStyle name="40% - Énfasis6 5 3 2 2 2" xfId="45901"/>
    <cellStyle name="40% - Énfasis6 5 3 2 3" xfId="45900"/>
    <cellStyle name="40% - Énfasis6 5 3 3" xfId="42576"/>
    <cellStyle name="40% - Énfasis6 5 3 3 2" xfId="45902"/>
    <cellStyle name="40% - Énfasis6 5 3 4" xfId="45899"/>
    <cellStyle name="40% - Énfasis6 5 4" xfId="42577"/>
    <cellStyle name="40% - Énfasis6 5 4 2" xfId="42578"/>
    <cellStyle name="40% - Énfasis6 5 4 2 2" xfId="42579"/>
    <cellStyle name="40% - Énfasis6 5 4 2 2 2" xfId="45905"/>
    <cellStyle name="40% - Énfasis6 5 4 2 3" xfId="45904"/>
    <cellStyle name="40% - Énfasis6 5 4 3" xfId="42580"/>
    <cellStyle name="40% - Énfasis6 5 4 3 2" xfId="45906"/>
    <cellStyle name="40% - Énfasis6 5 4 4" xfId="45903"/>
    <cellStyle name="40% - Énfasis6 5 5" xfId="42581"/>
    <cellStyle name="40% - Énfasis6 5 5 2" xfId="42582"/>
    <cellStyle name="40% - Énfasis6 5 5 2 2" xfId="45908"/>
    <cellStyle name="40% - Énfasis6 5 5 3" xfId="45907"/>
    <cellStyle name="40% - Énfasis6 5 6" xfId="42583"/>
    <cellStyle name="40% - Énfasis6 5 6 2" xfId="45909"/>
    <cellStyle name="40% - Énfasis6 5 7" xfId="42584"/>
    <cellStyle name="40% - Énfasis6 5 8" xfId="44224"/>
    <cellStyle name="40% - Énfasis6 5 9" xfId="4188"/>
    <cellStyle name="40% - Énfasis6 6" xfId="40706"/>
    <cellStyle name="40% - Énfasis6 6 2" xfId="42585"/>
    <cellStyle name="40% - Énfasis6 6 2 2" xfId="42586"/>
    <cellStyle name="40% - Énfasis6 6 2 2 2" xfId="42587"/>
    <cellStyle name="40% - Énfasis6 6 2 2 2 2" xfId="42588"/>
    <cellStyle name="40% - Énfasis6 6 2 2 2 2 2" xfId="45913"/>
    <cellStyle name="40% - Énfasis6 6 2 2 2 3" xfId="45912"/>
    <cellStyle name="40% - Énfasis6 6 2 2 3" xfId="42589"/>
    <cellStyle name="40% - Énfasis6 6 2 2 3 2" xfId="45914"/>
    <cellStyle name="40% - Énfasis6 6 2 2 4" xfId="45911"/>
    <cellStyle name="40% - Énfasis6 6 2 3" xfId="42590"/>
    <cellStyle name="40% - Énfasis6 6 2 3 2" xfId="42591"/>
    <cellStyle name="40% - Énfasis6 6 2 3 2 2" xfId="45916"/>
    <cellStyle name="40% - Énfasis6 6 2 3 3" xfId="45915"/>
    <cellStyle name="40% - Énfasis6 6 2 4" xfId="42592"/>
    <cellStyle name="40% - Énfasis6 6 2 4 2" xfId="45917"/>
    <cellStyle name="40% - Énfasis6 6 2 5" xfId="45910"/>
    <cellStyle name="40% - Énfasis6 6 3" xfId="42593"/>
    <cellStyle name="40% - Énfasis6 6 3 2" xfId="42594"/>
    <cellStyle name="40% - Énfasis6 6 3 2 2" xfId="42595"/>
    <cellStyle name="40% - Énfasis6 6 3 2 2 2" xfId="45920"/>
    <cellStyle name="40% - Énfasis6 6 3 2 3" xfId="45919"/>
    <cellStyle name="40% - Énfasis6 6 3 3" xfId="42596"/>
    <cellStyle name="40% - Énfasis6 6 3 3 2" xfId="45921"/>
    <cellStyle name="40% - Énfasis6 6 3 4" xfId="45918"/>
    <cellStyle name="40% - Énfasis6 6 4" xfId="42597"/>
    <cellStyle name="40% - Énfasis6 6 4 2" xfId="42598"/>
    <cellStyle name="40% - Énfasis6 6 4 2 2" xfId="42599"/>
    <cellStyle name="40% - Énfasis6 6 4 2 2 2" xfId="45924"/>
    <cellStyle name="40% - Énfasis6 6 4 2 3" xfId="45923"/>
    <cellStyle name="40% - Énfasis6 6 4 3" xfId="42600"/>
    <cellStyle name="40% - Énfasis6 6 4 3 2" xfId="45925"/>
    <cellStyle name="40% - Énfasis6 6 4 4" xfId="45922"/>
    <cellStyle name="40% - Énfasis6 6 5" xfId="42601"/>
    <cellStyle name="40% - Énfasis6 6 5 2" xfId="42602"/>
    <cellStyle name="40% - Énfasis6 6 5 2 2" xfId="45927"/>
    <cellStyle name="40% - Énfasis6 6 5 3" xfId="45926"/>
    <cellStyle name="40% - Énfasis6 6 6" xfId="42603"/>
    <cellStyle name="40% - Énfasis6 6 6 2" xfId="45928"/>
    <cellStyle name="40% - Énfasis6 6 7" xfId="42604"/>
    <cellStyle name="40% - Énfasis6 6 8" xfId="44225"/>
    <cellStyle name="40% - Énfasis6 7" xfId="42605"/>
    <cellStyle name="40% - Énfasis6 7 2" xfId="42606"/>
    <cellStyle name="40% - Énfasis6 7 2 2" xfId="45929"/>
    <cellStyle name="40% - Énfasis6 7 3" xfId="50343"/>
    <cellStyle name="40% - Énfasis6 8" xfId="42607"/>
    <cellStyle name="40% - Énfasis6 8 2" xfId="42608"/>
    <cellStyle name="40% - Énfasis6 8 2 2" xfId="42609"/>
    <cellStyle name="40% - Énfasis6 8 2 2 2" xfId="42610"/>
    <cellStyle name="40% - Énfasis6 8 2 2 2 2" xfId="42611"/>
    <cellStyle name="40% - Énfasis6 8 2 2 2 2 2" xfId="45934"/>
    <cellStyle name="40% - Énfasis6 8 2 2 2 3" xfId="45933"/>
    <cellStyle name="40% - Énfasis6 8 2 2 3" xfId="42612"/>
    <cellStyle name="40% - Énfasis6 8 2 2 3 2" xfId="45935"/>
    <cellStyle name="40% - Énfasis6 8 2 2 4" xfId="45932"/>
    <cellStyle name="40% - Énfasis6 8 2 3" xfId="42613"/>
    <cellStyle name="40% - Énfasis6 8 2 3 2" xfId="42614"/>
    <cellStyle name="40% - Énfasis6 8 2 3 2 2" xfId="45937"/>
    <cellStyle name="40% - Énfasis6 8 2 3 3" xfId="45936"/>
    <cellStyle name="40% - Énfasis6 8 2 4" xfId="42615"/>
    <cellStyle name="40% - Énfasis6 8 2 4 2" xfId="45938"/>
    <cellStyle name="40% - Énfasis6 8 2 5" xfId="45931"/>
    <cellStyle name="40% - Énfasis6 8 3" xfId="42616"/>
    <cellStyle name="40% - Énfasis6 8 3 2" xfId="42617"/>
    <cellStyle name="40% - Énfasis6 8 3 2 2" xfId="42618"/>
    <cellStyle name="40% - Énfasis6 8 3 2 2 2" xfId="45941"/>
    <cellStyle name="40% - Énfasis6 8 3 2 3" xfId="45940"/>
    <cellStyle name="40% - Énfasis6 8 3 3" xfId="42619"/>
    <cellStyle name="40% - Énfasis6 8 3 3 2" xfId="45942"/>
    <cellStyle name="40% - Énfasis6 8 3 4" xfId="45939"/>
    <cellStyle name="40% - Énfasis6 8 4" xfId="42620"/>
    <cellStyle name="40% - Énfasis6 8 4 2" xfId="42621"/>
    <cellStyle name="40% - Énfasis6 8 4 2 2" xfId="45944"/>
    <cellStyle name="40% - Énfasis6 8 4 3" xfId="45943"/>
    <cellStyle name="40% - Énfasis6 8 5" xfId="42622"/>
    <cellStyle name="40% - Énfasis6 8 5 2" xfId="45945"/>
    <cellStyle name="40% - Énfasis6 8 6" xfId="45930"/>
    <cellStyle name="40% - Énfasis6 9" xfId="42623"/>
    <cellStyle name="40% - Énfasis6 9 2" xfId="42624"/>
    <cellStyle name="40% - Énfasis6 9 2 2" xfId="42625"/>
    <cellStyle name="40% - Énfasis6 9 2 2 2" xfId="42626"/>
    <cellStyle name="40% - Énfasis6 9 2 2 2 2" xfId="45949"/>
    <cellStyle name="40% - Énfasis6 9 2 2 3" xfId="45948"/>
    <cellStyle name="40% - Énfasis6 9 2 3" xfId="42627"/>
    <cellStyle name="40% - Énfasis6 9 2 3 2" xfId="45950"/>
    <cellStyle name="40% - Énfasis6 9 2 4" xfId="45947"/>
    <cellStyle name="40% - Énfasis6 9 3" xfId="42628"/>
    <cellStyle name="40% - Énfasis6 9 3 2" xfId="42629"/>
    <cellStyle name="40% - Énfasis6 9 3 2 2" xfId="45952"/>
    <cellStyle name="40% - Énfasis6 9 3 3" xfId="45951"/>
    <cellStyle name="40% - Énfasis6 9 4" xfId="42630"/>
    <cellStyle name="40% - Énfasis6 9 4 2" xfId="45953"/>
    <cellStyle name="40% - Énfasis6 9 5" xfId="45946"/>
    <cellStyle name="40% - アクセント 1 2" xfId="50542"/>
    <cellStyle name="40% - アクセント 2 2" xfId="50543"/>
    <cellStyle name="40% - アクセント 3 2" xfId="50544"/>
    <cellStyle name="40% - アクセント 4 2" xfId="50545"/>
    <cellStyle name="40% - アクセント 5 2" xfId="50546"/>
    <cellStyle name="40% - アクセント 6 2" xfId="50547"/>
    <cellStyle name="60% - Accent1" xfId="42631"/>
    <cellStyle name="60% - Accent2" xfId="42632"/>
    <cellStyle name="60% - Accent3" xfId="42633"/>
    <cellStyle name="60% - Accent4" xfId="42634"/>
    <cellStyle name="60% - Accent5" xfId="42635"/>
    <cellStyle name="60% - Accent6" xfId="42636"/>
    <cellStyle name="60% - Énfasis1" xfId="33" builtinId="32" customBuiltin="1"/>
    <cellStyle name="60% - Énfasis1 10" xfId="42637"/>
    <cellStyle name="60% - Énfasis1 11" xfId="42638"/>
    <cellStyle name="60% - Énfasis1 2" xfId="91"/>
    <cellStyle name="60% - Énfasis1 2 2" xfId="42640"/>
    <cellStyle name="60% - Énfasis1 2 3" xfId="42641"/>
    <cellStyle name="60% - Énfasis1 2 4" xfId="42639"/>
    <cellStyle name="60% - Énfasis1 2 5" xfId="970"/>
    <cellStyle name="60% - Énfasis1 3" xfId="40675"/>
    <cellStyle name="60% - Énfasis1 3 2" xfId="42643"/>
    <cellStyle name="60% - Énfasis1 3 2 2" xfId="47126"/>
    <cellStyle name="60% - Énfasis1 3 3" xfId="42644"/>
    <cellStyle name="60% - Énfasis1 3 4" xfId="42642"/>
    <cellStyle name="60% - Énfasis1 4" xfId="42645"/>
    <cellStyle name="60% - Énfasis1 4 2" xfId="42646"/>
    <cellStyle name="60% - Énfasis1 4 2 2" xfId="47175"/>
    <cellStyle name="60% - Énfasis1 4 3" xfId="42647"/>
    <cellStyle name="60% - Énfasis1 4 4" xfId="47048"/>
    <cellStyle name="60% - Énfasis1 5" xfId="42648"/>
    <cellStyle name="60% - Énfasis1 5 2" xfId="42649"/>
    <cellStyle name="60% - Énfasis1 5 3" xfId="47088"/>
    <cellStyle name="60% - Énfasis1 6" xfId="42650"/>
    <cellStyle name="60% - Énfasis1 6 2" xfId="42651"/>
    <cellStyle name="60% - Énfasis1 6 3" xfId="46994"/>
    <cellStyle name="60% - Énfasis1 7" xfId="42652"/>
    <cellStyle name="60% - Énfasis1 8" xfId="42653"/>
    <cellStyle name="60% - Énfasis1 9" xfId="42654"/>
    <cellStyle name="60% - Énfasis2" xfId="37" builtinId="36" customBuiltin="1"/>
    <cellStyle name="60% - Énfasis2 10" xfId="42655"/>
    <cellStyle name="60% - Énfasis2 11" xfId="42656"/>
    <cellStyle name="60% - Énfasis2 2" xfId="92"/>
    <cellStyle name="60% - Énfasis2 2 2" xfId="42658"/>
    <cellStyle name="60% - Énfasis2 2 3" xfId="42659"/>
    <cellStyle name="60% - Énfasis2 2 4" xfId="42657"/>
    <cellStyle name="60% - Énfasis2 2 5" xfId="971"/>
    <cellStyle name="60% - Énfasis2 3" xfId="40676"/>
    <cellStyle name="60% - Énfasis2 3 2" xfId="42661"/>
    <cellStyle name="60% - Énfasis2 3 2 2" xfId="47127"/>
    <cellStyle name="60% - Énfasis2 3 3" xfId="42662"/>
    <cellStyle name="60% - Énfasis2 3 4" xfId="42660"/>
    <cellStyle name="60% - Énfasis2 4" xfId="42663"/>
    <cellStyle name="60% - Énfasis2 4 2" xfId="42664"/>
    <cellStyle name="60% - Énfasis2 4 2 2" xfId="47176"/>
    <cellStyle name="60% - Énfasis2 4 3" xfId="42665"/>
    <cellStyle name="60% - Énfasis2 4 4" xfId="47049"/>
    <cellStyle name="60% - Énfasis2 5" xfId="42666"/>
    <cellStyle name="60% - Énfasis2 5 2" xfId="42667"/>
    <cellStyle name="60% - Énfasis2 5 3" xfId="47089"/>
    <cellStyle name="60% - Énfasis2 6" xfId="42668"/>
    <cellStyle name="60% - Énfasis2 6 2" xfId="42669"/>
    <cellStyle name="60% - Énfasis2 6 3" xfId="46995"/>
    <cellStyle name="60% - Énfasis2 7" xfId="42670"/>
    <cellStyle name="60% - Énfasis2 8" xfId="42671"/>
    <cellStyle name="60% - Énfasis2 9" xfId="42672"/>
    <cellStyle name="60% - Énfasis3" xfId="41" builtinId="40" customBuiltin="1"/>
    <cellStyle name="60% - Énfasis3 10" xfId="42673"/>
    <cellStyle name="60% - Énfasis3 11" xfId="42674"/>
    <cellStyle name="60% - Énfasis3 2" xfId="93"/>
    <cellStyle name="60% - Énfasis3 2 2" xfId="42676"/>
    <cellStyle name="60% - Énfasis3 2 3" xfId="42677"/>
    <cellStyle name="60% - Énfasis3 2 4" xfId="42675"/>
    <cellStyle name="60% - Énfasis3 2 5" xfId="972"/>
    <cellStyle name="60% - Énfasis3 3" xfId="40677"/>
    <cellStyle name="60% - Énfasis3 3 2" xfId="42679"/>
    <cellStyle name="60% - Énfasis3 3 2 2" xfId="47128"/>
    <cellStyle name="60% - Énfasis3 3 3" xfId="42680"/>
    <cellStyle name="60% - Énfasis3 3 4" xfId="42678"/>
    <cellStyle name="60% - Énfasis3 4" xfId="42681"/>
    <cellStyle name="60% - Énfasis3 4 2" xfId="42682"/>
    <cellStyle name="60% - Énfasis3 4 2 2" xfId="47177"/>
    <cellStyle name="60% - Énfasis3 4 3" xfId="42683"/>
    <cellStyle name="60% - Énfasis3 4 4" xfId="47050"/>
    <cellStyle name="60% - Énfasis3 5" xfId="42684"/>
    <cellStyle name="60% - Énfasis3 5 2" xfId="42685"/>
    <cellStyle name="60% - Énfasis3 5 3" xfId="47090"/>
    <cellStyle name="60% - Énfasis3 6" xfId="42686"/>
    <cellStyle name="60% - Énfasis3 6 2" xfId="42687"/>
    <cellStyle name="60% - Énfasis3 6 3" xfId="46996"/>
    <cellStyle name="60% - Énfasis3 7" xfId="42688"/>
    <cellStyle name="60% - Énfasis3 8" xfId="42689"/>
    <cellStyle name="60% - Énfasis3 9" xfId="42690"/>
    <cellStyle name="60% - Énfasis4" xfId="45" builtinId="44" customBuiltin="1"/>
    <cellStyle name="60% - Énfasis4 10" xfId="42691"/>
    <cellStyle name="60% - Énfasis4 11" xfId="42692"/>
    <cellStyle name="60% - Énfasis4 2" xfId="94"/>
    <cellStyle name="60% - Énfasis4 2 2" xfId="42694"/>
    <cellStyle name="60% - Énfasis4 2 3" xfId="42695"/>
    <cellStyle name="60% - Énfasis4 2 4" xfId="42693"/>
    <cellStyle name="60% - Énfasis4 2 5" xfId="973"/>
    <cellStyle name="60% - Énfasis4 3" xfId="40678"/>
    <cellStyle name="60% - Énfasis4 3 2" xfId="42697"/>
    <cellStyle name="60% - Énfasis4 3 2 2" xfId="47129"/>
    <cellStyle name="60% - Énfasis4 3 3" xfId="42698"/>
    <cellStyle name="60% - Énfasis4 3 4" xfId="42696"/>
    <cellStyle name="60% - Énfasis4 4" xfId="42699"/>
    <cellStyle name="60% - Énfasis4 4 2" xfId="42700"/>
    <cellStyle name="60% - Énfasis4 4 2 2" xfId="47178"/>
    <cellStyle name="60% - Énfasis4 4 3" xfId="42701"/>
    <cellStyle name="60% - Énfasis4 4 4" xfId="47051"/>
    <cellStyle name="60% - Énfasis4 5" xfId="42702"/>
    <cellStyle name="60% - Énfasis4 5 2" xfId="42703"/>
    <cellStyle name="60% - Énfasis4 5 3" xfId="47092"/>
    <cellStyle name="60% - Énfasis4 6" xfId="42704"/>
    <cellStyle name="60% - Énfasis4 6 2" xfId="42705"/>
    <cellStyle name="60% - Énfasis4 6 3" xfId="46997"/>
    <cellStyle name="60% - Énfasis4 7" xfId="42706"/>
    <cellStyle name="60% - Énfasis4 8" xfId="42707"/>
    <cellStyle name="60% - Énfasis4 9" xfId="42708"/>
    <cellStyle name="60% - Énfasis5" xfId="49" builtinId="48" customBuiltin="1"/>
    <cellStyle name="60% - Énfasis5 10" xfId="42709"/>
    <cellStyle name="60% - Énfasis5 11" xfId="42710"/>
    <cellStyle name="60% - Énfasis5 2" xfId="95"/>
    <cellStyle name="60% - Énfasis5 2 2" xfId="42712"/>
    <cellStyle name="60% - Énfasis5 2 3" xfId="42713"/>
    <cellStyle name="60% - Énfasis5 2 4" xfId="42711"/>
    <cellStyle name="60% - Énfasis5 2 5" xfId="974"/>
    <cellStyle name="60% - Énfasis5 3" xfId="40679"/>
    <cellStyle name="60% - Énfasis5 3 2" xfId="42715"/>
    <cellStyle name="60% - Énfasis5 3 2 2" xfId="47130"/>
    <cellStyle name="60% - Énfasis5 3 3" xfId="42716"/>
    <cellStyle name="60% - Énfasis5 3 4" xfId="42714"/>
    <cellStyle name="60% - Énfasis5 4" xfId="42717"/>
    <cellStyle name="60% - Énfasis5 4 2" xfId="42718"/>
    <cellStyle name="60% - Énfasis5 4 2 2" xfId="47179"/>
    <cellStyle name="60% - Énfasis5 4 3" xfId="42719"/>
    <cellStyle name="60% - Énfasis5 4 4" xfId="47052"/>
    <cellStyle name="60% - Énfasis5 5" xfId="42720"/>
    <cellStyle name="60% - Énfasis5 5 2" xfId="42721"/>
    <cellStyle name="60% - Énfasis5 5 3" xfId="47093"/>
    <cellStyle name="60% - Énfasis5 6" xfId="42722"/>
    <cellStyle name="60% - Énfasis5 6 2" xfId="42723"/>
    <cellStyle name="60% - Énfasis5 6 3" xfId="46998"/>
    <cellStyle name="60% - Énfasis5 7" xfId="42724"/>
    <cellStyle name="60% - Énfasis5 8" xfId="42725"/>
    <cellStyle name="60% - Énfasis5 9" xfId="42726"/>
    <cellStyle name="60% - Énfasis6" xfId="53" builtinId="52" customBuiltin="1"/>
    <cellStyle name="60% - Énfasis6 10" xfId="42727"/>
    <cellStyle name="60% - Énfasis6 11" xfId="42728"/>
    <cellStyle name="60% - Énfasis6 2" xfId="96"/>
    <cellStyle name="60% - Énfasis6 2 2" xfId="42730"/>
    <cellStyle name="60% - Énfasis6 2 3" xfId="42731"/>
    <cellStyle name="60% - Énfasis6 2 4" xfId="42729"/>
    <cellStyle name="60% - Énfasis6 2 5" xfId="975"/>
    <cellStyle name="60% - Énfasis6 3" xfId="40680"/>
    <cellStyle name="60% - Énfasis6 3 2" xfId="42733"/>
    <cellStyle name="60% - Énfasis6 3 2 2" xfId="47131"/>
    <cellStyle name="60% - Énfasis6 3 3" xfId="42734"/>
    <cellStyle name="60% - Énfasis6 3 4" xfId="42732"/>
    <cellStyle name="60% - Énfasis6 4" xfId="42735"/>
    <cellStyle name="60% - Énfasis6 4 2" xfId="42736"/>
    <cellStyle name="60% - Énfasis6 4 2 2" xfId="47180"/>
    <cellStyle name="60% - Énfasis6 4 3" xfId="42737"/>
    <cellStyle name="60% - Énfasis6 4 4" xfId="47053"/>
    <cellStyle name="60% - Énfasis6 5" xfId="42738"/>
    <cellStyle name="60% - Énfasis6 5 2" xfId="42739"/>
    <cellStyle name="60% - Énfasis6 5 3" xfId="47094"/>
    <cellStyle name="60% - Énfasis6 6" xfId="42740"/>
    <cellStyle name="60% - Énfasis6 6 2" xfId="42741"/>
    <cellStyle name="60% - Énfasis6 6 3" xfId="46999"/>
    <cellStyle name="60% - Énfasis6 7" xfId="42742"/>
    <cellStyle name="60% - Énfasis6 8" xfId="42743"/>
    <cellStyle name="60% - Énfasis6 9" xfId="42744"/>
    <cellStyle name="60% - アクセント 1 2" xfId="50548"/>
    <cellStyle name="60% - アクセント 2 2" xfId="50549"/>
    <cellStyle name="60% - アクセント 3 2" xfId="50550"/>
    <cellStyle name="60% - アクセント 4 2" xfId="50551"/>
    <cellStyle name="60% - アクセント 5 2" xfId="50552"/>
    <cellStyle name="60% - アクセント 6 2" xfId="50553"/>
    <cellStyle name="Accent1" xfId="42745"/>
    <cellStyle name="Accent2" xfId="42746"/>
    <cellStyle name="Accent3" xfId="42747"/>
    <cellStyle name="Accent4" xfId="42748"/>
    <cellStyle name="Accent5" xfId="42749"/>
    <cellStyle name="Accent6" xfId="42750"/>
    <cellStyle name="Bad" xfId="42751"/>
    <cellStyle name="Buena" xfId="19" builtinId="26" customBuiltin="1"/>
    <cellStyle name="Buena 10" xfId="42752"/>
    <cellStyle name="Buena 11" xfId="42753"/>
    <cellStyle name="Buena 2" xfId="976"/>
    <cellStyle name="Buena 2 2" xfId="42755"/>
    <cellStyle name="Buena 2 3" xfId="42756"/>
    <cellStyle name="Buena 2 4" xfId="42754"/>
    <cellStyle name="Buena 3" xfId="42757"/>
    <cellStyle name="Buena 3 2" xfId="42758"/>
    <cellStyle name="Buena 3 3" xfId="42759"/>
    <cellStyle name="Buena 4" xfId="42760"/>
    <cellStyle name="Buena 4 2" xfId="42761"/>
    <cellStyle name="Buena 4 3" xfId="42762"/>
    <cellStyle name="Buena 5" xfId="42763"/>
    <cellStyle name="Buena 5 2" xfId="42764"/>
    <cellStyle name="Buena 6" xfId="42765"/>
    <cellStyle name="Buena 6 2" xfId="42766"/>
    <cellStyle name="Buena 7" xfId="42767"/>
    <cellStyle name="Buena 8" xfId="42768"/>
    <cellStyle name="Buena 9" xfId="42769"/>
    <cellStyle name="Bueno 2" xfId="47272"/>
    <cellStyle name="Calc Currency (0)" xfId="42770"/>
    <cellStyle name="Calculation" xfId="42771"/>
    <cellStyle name="Cálculo" xfId="24" builtinId="22" customBuiltin="1"/>
    <cellStyle name="Cálculo 10" xfId="42772"/>
    <cellStyle name="Cálculo 11" xfId="42773"/>
    <cellStyle name="Cálculo 2" xfId="977"/>
    <cellStyle name="Cálculo 2 2" xfId="1087"/>
    <cellStyle name="Cálculo 2 2 2" xfId="1408"/>
    <cellStyle name="Cálculo 2 2 2 2" xfId="48094"/>
    <cellStyle name="Cálculo 2 2 2 3" xfId="50819"/>
    <cellStyle name="Cálculo 2 2 3" xfId="42775"/>
    <cellStyle name="Cálculo 2 2 3 2" xfId="50285"/>
    <cellStyle name="Cálculo 2 2 4" xfId="49897"/>
    <cellStyle name="Cálculo 2 3" xfId="42776"/>
    <cellStyle name="Cálculo 2 3 2" xfId="50793"/>
    <cellStyle name="Cálculo 2 4" xfId="42774"/>
    <cellStyle name="Cálculo 2 4 2" xfId="50251"/>
    <cellStyle name="Cálculo 2 5" xfId="49889"/>
    <cellStyle name="Cálculo 3" xfId="42777"/>
    <cellStyle name="Cálculo 3 2" xfId="42778"/>
    <cellStyle name="Cálculo 3 3" xfId="42779"/>
    <cellStyle name="Cálculo 4" xfId="42780"/>
    <cellStyle name="Cálculo 4 2" xfId="42781"/>
    <cellStyle name="Cálculo 4 3" xfId="42782"/>
    <cellStyle name="Cálculo 5" xfId="42783"/>
    <cellStyle name="Cálculo 5 2" xfId="42784"/>
    <cellStyle name="Cálculo 6" xfId="42785"/>
    <cellStyle name="Cálculo 6 2" xfId="42786"/>
    <cellStyle name="Cálculo 7" xfId="42787"/>
    <cellStyle name="Cálculo 8" xfId="42788"/>
    <cellStyle name="Cálculo 9" xfId="42789"/>
    <cellStyle name="Celda de comprobación" xfId="26" builtinId="23" customBuiltin="1"/>
    <cellStyle name="Celda de comprobación 10" xfId="42790"/>
    <cellStyle name="Celda de comprobación 11" xfId="42791"/>
    <cellStyle name="Celda de comprobación 2" xfId="978"/>
    <cellStyle name="Celda de comprobación 2 2" xfId="42793"/>
    <cellStyle name="Celda de comprobación 2 3" xfId="42794"/>
    <cellStyle name="Celda de comprobación 2 4" xfId="42792"/>
    <cellStyle name="Celda de comprobación 3" xfId="42795"/>
    <cellStyle name="Celda de comprobación 3 2" xfId="42796"/>
    <cellStyle name="Celda de comprobación 3 3" xfId="42797"/>
    <cellStyle name="Celda de comprobación 4" xfId="42798"/>
    <cellStyle name="Celda de comprobación 4 2" xfId="42799"/>
    <cellStyle name="Celda de comprobación 4 3" xfId="42800"/>
    <cellStyle name="Celda de comprobación 5" xfId="42801"/>
    <cellStyle name="Celda de comprobación 5 2" xfId="42802"/>
    <cellStyle name="Celda de comprobación 6" xfId="42803"/>
    <cellStyle name="Celda de comprobación 6 2" xfId="42804"/>
    <cellStyle name="Celda de comprobación 7" xfId="42805"/>
    <cellStyle name="Celda de comprobación 8" xfId="42806"/>
    <cellStyle name="Celda de comprobación 9" xfId="42807"/>
    <cellStyle name="Celda vinculada" xfId="25" builtinId="24" customBuiltin="1"/>
    <cellStyle name="Celda vinculada 10" xfId="42808"/>
    <cellStyle name="Celda vinculada 11" xfId="42809"/>
    <cellStyle name="Celda vinculada 2" xfId="979"/>
    <cellStyle name="Celda vinculada 2 2" xfId="42811"/>
    <cellStyle name="Celda vinculada 2 3" xfId="42812"/>
    <cellStyle name="Celda vinculada 2 4" xfId="42810"/>
    <cellStyle name="Celda vinculada 3" xfId="42813"/>
    <cellStyle name="Celda vinculada 3 2" xfId="42814"/>
    <cellStyle name="Celda vinculada 3 3" xfId="42815"/>
    <cellStyle name="Celda vinculada 4" xfId="42816"/>
    <cellStyle name="Celda vinculada 4 2" xfId="42817"/>
    <cellStyle name="Celda vinculada 4 3" xfId="42818"/>
    <cellStyle name="Celda vinculada 5" xfId="42819"/>
    <cellStyle name="Celda vinculada 5 2" xfId="42820"/>
    <cellStyle name="Celda vinculada 6" xfId="42821"/>
    <cellStyle name="Celda vinculada 6 2" xfId="42822"/>
    <cellStyle name="Celda vinculada 7" xfId="42823"/>
    <cellStyle name="Celda vinculada 8" xfId="42824"/>
    <cellStyle name="Celda vinculada 9" xfId="42825"/>
    <cellStyle name="Check Cell" xfId="42826"/>
    <cellStyle name="Comma 2" xfId="56"/>
    <cellStyle name="Comma 2 10" xfId="48052"/>
    <cellStyle name="Comma 2 10 2" xfId="50618"/>
    <cellStyle name="Comma 2 11" xfId="524"/>
    <cellStyle name="Comma 2 11 2" xfId="50027"/>
    <cellStyle name="Comma 2 2" xfId="57"/>
    <cellStyle name="Comma 2 2 10" xfId="1516"/>
    <cellStyle name="Comma 2 2 11" xfId="2081"/>
    <cellStyle name="Comma 2 2 12" xfId="40450"/>
    <cellStyle name="Comma 2 2 13" xfId="47415"/>
    <cellStyle name="Comma 2 2 14" xfId="525"/>
    <cellStyle name="Comma 2 2 2" xfId="141"/>
    <cellStyle name="Comma 2 2 2 10" xfId="47436"/>
    <cellStyle name="Comma 2 2 2 11" xfId="862"/>
    <cellStyle name="Comma 2 2 2 2" xfId="241"/>
    <cellStyle name="Comma 2 2 2 2 2" xfId="455"/>
    <cellStyle name="Comma 2 2 2 2 2 2" xfId="1930"/>
    <cellStyle name="Comma 2 2 2 2 2 3" xfId="47829"/>
    <cellStyle name="Comma 2 2 2 2 2 4" xfId="1354"/>
    <cellStyle name="Comma 2 2 2 2 3" xfId="1620"/>
    <cellStyle name="Comma 2 2 2 2 3 2" xfId="50812"/>
    <cellStyle name="Comma 2 2 2 2 3 3" xfId="50272"/>
    <cellStyle name="Comma 2 2 2 2 4" xfId="40554"/>
    <cellStyle name="Comma 2 2 2 2 5" xfId="47519"/>
    <cellStyle name="Comma 2 2 2 2 6" xfId="1033"/>
    <cellStyle name="Comma 2 2 2 3" xfId="298"/>
    <cellStyle name="Comma 2 2 2 3 2" xfId="512"/>
    <cellStyle name="Comma 2 2 2 3 2 2" xfId="2017"/>
    <cellStyle name="Comma 2 2 2 3 2 3" xfId="47916"/>
    <cellStyle name="Comma 2 2 2 3 2 4" xfId="1446"/>
    <cellStyle name="Comma 2 2 2 3 3" xfId="1707"/>
    <cellStyle name="Comma 2 2 2 3 3 2" xfId="50835"/>
    <cellStyle name="Comma 2 2 2 3 3 3" xfId="50303"/>
    <cellStyle name="Comma 2 2 2 3 4" xfId="40641"/>
    <cellStyle name="Comma 2 2 2 3 5" xfId="47606"/>
    <cellStyle name="Comma 2 2 2 3 6" xfId="1126"/>
    <cellStyle name="Comma 2 2 2 4" xfId="355"/>
    <cellStyle name="Comma 2 2 2 4 2" xfId="1476"/>
    <cellStyle name="Comma 2 2 2 4 2 2" xfId="2047"/>
    <cellStyle name="Comma 2 2 2 4 2 3" xfId="47946"/>
    <cellStyle name="Comma 2 2 2 4 3" xfId="1737"/>
    <cellStyle name="Comma 2 2 2 4 4" xfId="40671"/>
    <cellStyle name="Comma 2 2 2 4 5" xfId="47636"/>
    <cellStyle name="Comma 2 2 2 4 6" xfId="1157"/>
    <cellStyle name="Comma 2 2 2 5" xfId="1180"/>
    <cellStyle name="Comma 2 2 2 5 2" xfId="1499"/>
    <cellStyle name="Comma 2 2 2 5 2 2" xfId="2070"/>
    <cellStyle name="Comma 2 2 2 5 2 3" xfId="47969"/>
    <cellStyle name="Comma 2 2 2 5 3" xfId="1760"/>
    <cellStyle name="Comma 2 2 2 5 4" xfId="47659"/>
    <cellStyle name="Comma 2 2 2 6" xfId="1211"/>
    <cellStyle name="Comma 2 2 2 6 2" xfId="1790"/>
    <cellStyle name="Comma 2 2 2 6 3" xfId="47689"/>
    <cellStyle name="Comma 2 2 2 7" xfId="1268"/>
    <cellStyle name="Comma 2 2 2 7 2" xfId="1847"/>
    <cellStyle name="Comma 2 2 2 7 3" xfId="47746"/>
    <cellStyle name="Comma 2 2 2 8" xfId="1537"/>
    <cellStyle name="Comma 2 2 2 9" xfId="40471"/>
    <cellStyle name="Comma 2 2 3" xfId="138"/>
    <cellStyle name="Comma 2 2 4" xfId="105"/>
    <cellStyle name="Comma 2 2 4 2" xfId="214"/>
    <cellStyle name="Comma 2 2 4 2 2" xfId="428"/>
    <cellStyle name="Comma 2 2 4 2 2 2" xfId="1908"/>
    <cellStyle name="Comma 2 2 4 2 2 3" xfId="50188"/>
    <cellStyle name="Comma 2 2 4 2 3" xfId="47807"/>
    <cellStyle name="Comma 2 2 4 2 4" xfId="1332"/>
    <cellStyle name="Comma 2 2 4 3" xfId="271"/>
    <cellStyle name="Comma 2 2 4 3 2" xfId="485"/>
    <cellStyle name="Comma 2 2 4 3 2 2" xfId="4350"/>
    <cellStyle name="Comma 2 2 4 3 2 3" xfId="50209"/>
    <cellStyle name="Comma 2 2 4 3 3" xfId="1598"/>
    <cellStyle name="Comma 2 2 4 3 4" xfId="50126"/>
    <cellStyle name="Comma 2 2 4 4" xfId="328"/>
    <cellStyle name="Comma 2 2 4 4 2" xfId="4194"/>
    <cellStyle name="Comma 2 2 4 4 3" xfId="50149"/>
    <cellStyle name="Comma 2 2 4 5" xfId="40532"/>
    <cellStyle name="Comma 2 2 4 5 2" xfId="50799"/>
    <cellStyle name="Comma 2 2 4 5 3" xfId="50258"/>
    <cellStyle name="Comma 2 2 4 6" xfId="47497"/>
    <cellStyle name="Comma 2 2 4 7" xfId="1013"/>
    <cellStyle name="Comma 2 2 4 8" xfId="50052"/>
    <cellStyle name="Comma 2 2 5" xfId="146"/>
    <cellStyle name="Comma 2 2 5 2" xfId="360"/>
    <cellStyle name="Comma 2 2 5 2 2" xfId="1996"/>
    <cellStyle name="Comma 2 2 5 2 3" xfId="47895"/>
    <cellStyle name="Comma 2 2 5 2 4" xfId="1425"/>
    <cellStyle name="Comma 2 2 5 3" xfId="1686"/>
    <cellStyle name="Comma 2 2 5 3 2" xfId="50824"/>
    <cellStyle name="Comma 2 2 5 3 3" xfId="50291"/>
    <cellStyle name="Comma 2 2 5 4" xfId="40620"/>
    <cellStyle name="Comma 2 2 5 5" xfId="47585"/>
    <cellStyle name="Comma 2 2 5 6" xfId="1105"/>
    <cellStyle name="Comma 2 2 6" xfId="183"/>
    <cellStyle name="Comma 2 2 6 2" xfId="397"/>
    <cellStyle name="Comma 2 2 6 2 2" xfId="2026"/>
    <cellStyle name="Comma 2 2 6 2 2 2" xfId="50729"/>
    <cellStyle name="Comma 2 2 6 2 3" xfId="4262"/>
    <cellStyle name="Comma 2 2 6 2 4" xfId="47925"/>
    <cellStyle name="Comma 2 2 6 2 5" xfId="1455"/>
    <cellStyle name="Comma 2 2 6 3" xfId="1716"/>
    <cellStyle name="Comma 2 2 6 3 2" xfId="50836"/>
    <cellStyle name="Comma 2 2 6 3 3" xfId="50304"/>
    <cellStyle name="Comma 2 2 6 4" xfId="4049"/>
    <cellStyle name="Comma 2 2 6 5" xfId="40650"/>
    <cellStyle name="Comma 2 2 6 5 2" xfId="50084"/>
    <cellStyle name="Comma 2 2 6 6" xfId="47615"/>
    <cellStyle name="Comma 2 2 6 7" xfId="1136"/>
    <cellStyle name="Comma 2 2 7" xfId="1160"/>
    <cellStyle name="Comma 2 2 7 2" xfId="1479"/>
    <cellStyle name="Comma 2 2 7 2 2" xfId="2050"/>
    <cellStyle name="Comma 2 2 7 2 3" xfId="47949"/>
    <cellStyle name="Comma 2 2 7 3" xfId="1740"/>
    <cellStyle name="Comma 2 2 7 4" xfId="47639"/>
    <cellStyle name="Comma 2 2 8" xfId="1190"/>
    <cellStyle name="Comma 2 2 8 2" xfId="1769"/>
    <cellStyle name="Comma 2 2 8 3" xfId="47668"/>
    <cellStyle name="Comma 2 2 9" xfId="1247"/>
    <cellStyle name="Comma 2 2 9 2" xfId="1826"/>
    <cellStyle name="Comma 2 2 9 3" xfId="47725"/>
    <cellStyle name="Comma 2 3" xfId="139"/>
    <cellStyle name="Comma 2 3 10" xfId="40469"/>
    <cellStyle name="Comma 2 3 11" xfId="47434"/>
    <cellStyle name="Comma 2 3 12" xfId="860"/>
    <cellStyle name="Comma 2 3 2" xfId="239"/>
    <cellStyle name="Comma 2 3 2 2" xfId="453"/>
    <cellStyle name="Comma 2 3 2 2 2" xfId="1365"/>
    <cellStyle name="Comma 2 3 2 2 2 2" xfId="1941"/>
    <cellStyle name="Comma 2 3 2 2 2 3" xfId="47840"/>
    <cellStyle name="Comma 2 3 2 2 3" xfId="1631"/>
    <cellStyle name="Comma 2 3 2 2 3 2" xfId="50746"/>
    <cellStyle name="Comma 2 3 2 2 4" xfId="4318"/>
    <cellStyle name="Comma 2 3 2 2 5" xfId="40565"/>
    <cellStyle name="Comma 2 3 2 2 6" xfId="47530"/>
    <cellStyle name="Comma 2 3 2 2 7" xfId="1045"/>
    <cellStyle name="Comma 2 3 2 3" xfId="1221"/>
    <cellStyle name="Comma 2 3 2 3 2" xfId="1800"/>
    <cellStyle name="Comma 2 3 2 3 3" xfId="47699"/>
    <cellStyle name="Comma 2 3 2 4" xfId="1278"/>
    <cellStyle name="Comma 2 3 2 4 2" xfId="1857"/>
    <cellStyle name="Comma 2 3 2 4 3" xfId="47756"/>
    <cellStyle name="Comma 2 3 2 4 4" xfId="50681"/>
    <cellStyle name="Comma 2 3 2 5" xfId="1547"/>
    <cellStyle name="Comma 2 3 2 5 2" xfId="50115"/>
    <cellStyle name="Comma 2 3 2 6" xfId="4105"/>
    <cellStyle name="Comma 2 3 2 7" xfId="40481"/>
    <cellStyle name="Comma 2 3 2 8" xfId="47446"/>
    <cellStyle name="Comma 2 3 2 9" xfId="896"/>
    <cellStyle name="Comma 2 3 3" xfId="296"/>
    <cellStyle name="Comma 2 3 3 2" xfId="510"/>
    <cellStyle name="Comma 2 3 3 2 2" xfId="1928"/>
    <cellStyle name="Comma 2 3 3 2 3" xfId="47827"/>
    <cellStyle name="Comma 2 3 3 2 4" xfId="1352"/>
    <cellStyle name="Comma 2 3 3 3" xfId="1618"/>
    <cellStyle name="Comma 2 3 3 3 2" xfId="50810"/>
    <cellStyle name="Comma 2 3 3 3 3" xfId="50270"/>
    <cellStyle name="Comma 2 3 3 4" xfId="40552"/>
    <cellStyle name="Comma 2 3 3 5" xfId="47517"/>
    <cellStyle name="Comma 2 3 3 6" xfId="1031"/>
    <cellStyle name="Comma 2 3 4" xfId="353"/>
    <cellStyle name="Comma 2 3 4 2" xfId="1444"/>
    <cellStyle name="Comma 2 3 4 2 2" xfId="2015"/>
    <cellStyle name="Comma 2 3 4 2 3" xfId="47914"/>
    <cellStyle name="Comma 2 3 4 3" xfId="1705"/>
    <cellStyle name="Comma 2 3 4 4" xfId="40639"/>
    <cellStyle name="Comma 2 3 4 5" xfId="47604"/>
    <cellStyle name="Comma 2 3 4 6" xfId="1124"/>
    <cellStyle name="Comma 2 3 5" xfId="1155"/>
    <cellStyle name="Comma 2 3 5 2" xfId="1474"/>
    <cellStyle name="Comma 2 3 5 2 2" xfId="2045"/>
    <cellStyle name="Comma 2 3 5 2 3" xfId="47944"/>
    <cellStyle name="Comma 2 3 5 3" xfId="1735"/>
    <cellStyle name="Comma 2 3 5 4" xfId="40669"/>
    <cellStyle name="Comma 2 3 5 5" xfId="47634"/>
    <cellStyle name="Comma 2 3 6" xfId="1178"/>
    <cellStyle name="Comma 2 3 6 2" xfId="1497"/>
    <cellStyle name="Comma 2 3 6 2 2" xfId="2068"/>
    <cellStyle name="Comma 2 3 6 2 3" xfId="47967"/>
    <cellStyle name="Comma 2 3 6 3" xfId="1758"/>
    <cellStyle name="Comma 2 3 6 4" xfId="47657"/>
    <cellStyle name="Comma 2 3 7" xfId="1209"/>
    <cellStyle name="Comma 2 3 7 2" xfId="1788"/>
    <cellStyle name="Comma 2 3 7 3" xfId="47687"/>
    <cellStyle name="Comma 2 3 8" xfId="1266"/>
    <cellStyle name="Comma 2 3 8 2" xfId="1845"/>
    <cellStyle name="Comma 2 3 8 3" xfId="47744"/>
    <cellStyle name="Comma 2 3 9" xfId="1535"/>
    <cellStyle name="Comma 2 4" xfId="140"/>
    <cellStyle name="Comma 2 4 10" xfId="47435"/>
    <cellStyle name="Comma 2 4 11" xfId="861"/>
    <cellStyle name="Comma 2 4 2" xfId="240"/>
    <cellStyle name="Comma 2 4 2 2" xfId="454"/>
    <cellStyle name="Comma 2 4 2 2 2" xfId="1929"/>
    <cellStyle name="Comma 2 4 2 2 3" xfId="47828"/>
    <cellStyle name="Comma 2 4 2 2 4" xfId="1353"/>
    <cellStyle name="Comma 2 4 2 3" xfId="1619"/>
    <cellStyle name="Comma 2 4 2 3 2" xfId="50811"/>
    <cellStyle name="Comma 2 4 2 3 3" xfId="50271"/>
    <cellStyle name="Comma 2 4 2 4" xfId="40553"/>
    <cellStyle name="Comma 2 4 2 5" xfId="47518"/>
    <cellStyle name="Comma 2 4 2 6" xfId="1032"/>
    <cellStyle name="Comma 2 4 3" xfId="297"/>
    <cellStyle name="Comma 2 4 3 2" xfId="511"/>
    <cellStyle name="Comma 2 4 3 2 2" xfId="2016"/>
    <cellStyle name="Comma 2 4 3 2 3" xfId="47915"/>
    <cellStyle name="Comma 2 4 3 2 4" xfId="1445"/>
    <cellStyle name="Comma 2 4 3 3" xfId="1706"/>
    <cellStyle name="Comma 2 4 3 3 2" xfId="50834"/>
    <cellStyle name="Comma 2 4 3 3 3" xfId="50302"/>
    <cellStyle name="Comma 2 4 3 4" xfId="40640"/>
    <cellStyle name="Comma 2 4 3 5" xfId="47605"/>
    <cellStyle name="Comma 2 4 3 6" xfId="1125"/>
    <cellStyle name="Comma 2 4 4" xfId="354"/>
    <cellStyle name="Comma 2 4 4 2" xfId="1475"/>
    <cellStyle name="Comma 2 4 4 2 2" xfId="2046"/>
    <cellStyle name="Comma 2 4 4 2 3" xfId="47945"/>
    <cellStyle name="Comma 2 4 4 3" xfId="1736"/>
    <cellStyle name="Comma 2 4 4 4" xfId="40670"/>
    <cellStyle name="Comma 2 4 4 5" xfId="47635"/>
    <cellStyle name="Comma 2 4 4 6" xfId="1156"/>
    <cellStyle name="Comma 2 4 5" xfId="1179"/>
    <cellStyle name="Comma 2 4 5 2" xfId="1498"/>
    <cellStyle name="Comma 2 4 5 2 2" xfId="2069"/>
    <cellStyle name="Comma 2 4 5 2 3" xfId="47968"/>
    <cellStyle name="Comma 2 4 5 3" xfId="1759"/>
    <cellStyle name="Comma 2 4 5 4" xfId="47658"/>
    <cellStyle name="Comma 2 4 6" xfId="1210"/>
    <cellStyle name="Comma 2 4 6 2" xfId="1789"/>
    <cellStyle name="Comma 2 4 6 3" xfId="47688"/>
    <cellStyle name="Comma 2 4 7" xfId="1267"/>
    <cellStyle name="Comma 2 4 7 2" xfId="1846"/>
    <cellStyle name="Comma 2 4 7 3" xfId="47745"/>
    <cellStyle name="Comma 2 4 8" xfId="1536"/>
    <cellStyle name="Comma 2 4 9" xfId="40470"/>
    <cellStyle name="Comma 2 5" xfId="104"/>
    <cellStyle name="Comma 2 5 2" xfId="213"/>
    <cellStyle name="Comma 2 5 2 2" xfId="427"/>
    <cellStyle name="Comma 2 5 2 2 2" xfId="50736"/>
    <cellStyle name="Comma 2 5 2 2 3" xfId="50187"/>
    <cellStyle name="Comma 2 5 2 3" xfId="50673"/>
    <cellStyle name="Comma 2 5 2 4" xfId="50097"/>
    <cellStyle name="Comma 2 5 3" xfId="270"/>
    <cellStyle name="Comma 2 5 3 2" xfId="484"/>
    <cellStyle name="Comma 2 5 3 2 2" xfId="50762"/>
    <cellStyle name="Comma 2 5 3 2 3" xfId="50208"/>
    <cellStyle name="Comma 2 5 3 3" xfId="50699"/>
    <cellStyle name="Comma 2 5 3 4" xfId="50125"/>
    <cellStyle name="Comma 2 5 4" xfId="327"/>
    <cellStyle name="Comma 2 5 4 2" xfId="50714"/>
    <cellStyle name="Comma 2 5 4 3" xfId="50148"/>
    <cellStyle name="Comma 2 5 5" xfId="3971"/>
    <cellStyle name="Comma 2 5 5 2" xfId="49859"/>
    <cellStyle name="Comma 2 5 6" xfId="866"/>
    <cellStyle name="Comma 2 5 6 2" xfId="50853"/>
    <cellStyle name="Comma 2 5 7" xfId="50640"/>
    <cellStyle name="Comma 2 5 8" xfId="50051"/>
    <cellStyle name="Comma 2 6" xfId="182"/>
    <cellStyle name="Comma 2 6 2" xfId="396"/>
    <cellStyle name="Comma 2 6 2 2" xfId="1405"/>
    <cellStyle name="Comma 2 6 2 2 2" xfId="1981"/>
    <cellStyle name="Comma 2 6 2 2 3" xfId="47880"/>
    <cellStyle name="Comma 2 6 2 3" xfId="1671"/>
    <cellStyle name="Comma 2 6 2 3 2" xfId="50728"/>
    <cellStyle name="Comma 2 6 2 4" xfId="4261"/>
    <cellStyle name="Comma 2 6 2 5" xfId="40605"/>
    <cellStyle name="Comma 2 6 2 6" xfId="47570"/>
    <cellStyle name="Comma 2 6 2 7" xfId="1084"/>
    <cellStyle name="Comma 2 6 3" xfId="1318"/>
    <cellStyle name="Comma 2 6 3 2" xfId="1897"/>
    <cellStyle name="Comma 2 6 3 3" xfId="47796"/>
    <cellStyle name="Comma 2 6 4" xfId="1587"/>
    <cellStyle name="Comma 2 6 4 2" xfId="50665"/>
    <cellStyle name="Comma 2 6 5" xfId="4048"/>
    <cellStyle name="Comma 2 6 6" xfId="40521"/>
    <cellStyle name="Comma 2 6 7" xfId="47486"/>
    <cellStyle name="Comma 2 6 8" xfId="953"/>
    <cellStyle name="Comma 2 7" xfId="243"/>
    <cellStyle name="Comma 2 7 2" xfId="457"/>
    <cellStyle name="Comma 2 7 2 2" xfId="4322"/>
    <cellStyle name="Comma 2 7 2 3" xfId="50202"/>
    <cellStyle name="Comma 2 7 3" xfId="4109"/>
    <cellStyle name="Comma 2 7 4" xfId="50116"/>
    <cellStyle name="Comma 2 8" xfId="300"/>
    <cellStyle name="Comma 2 8 2" xfId="4166"/>
    <cellStyle name="Comma 2 8 3" xfId="50142"/>
    <cellStyle name="Comma 2 9" xfId="2080"/>
    <cellStyle name="Comma 2 9 2" xfId="50843"/>
    <cellStyle name="Comma 3" xfId="58"/>
    <cellStyle name="Comma 3 10" xfId="2082"/>
    <cellStyle name="Comma 3 11" xfId="40451"/>
    <cellStyle name="Comma 3 12" xfId="47416"/>
    <cellStyle name="Comma 3 13" xfId="526"/>
    <cellStyle name="Comma 3 2" xfId="59"/>
    <cellStyle name="Comma 3 2 10" xfId="47417"/>
    <cellStyle name="Comma 3 2 11" xfId="527"/>
    <cellStyle name="Comma 3 2 2" xfId="107"/>
    <cellStyle name="Comma 3 2 2 2" xfId="216"/>
    <cellStyle name="Comma 3 2 2 2 2" xfId="430"/>
    <cellStyle name="Comma 3 2 2 2 2 2" xfId="1910"/>
    <cellStyle name="Comma 3 2 2 2 2 3" xfId="50190"/>
    <cellStyle name="Comma 3 2 2 2 3" xfId="47809"/>
    <cellStyle name="Comma 3 2 2 2 4" xfId="1334"/>
    <cellStyle name="Comma 3 2 2 3" xfId="273"/>
    <cellStyle name="Comma 3 2 2 3 2" xfId="487"/>
    <cellStyle name="Comma 3 2 2 3 2 2" xfId="4352"/>
    <cellStyle name="Comma 3 2 2 3 2 3" xfId="50211"/>
    <cellStyle name="Comma 3 2 2 3 3" xfId="1600"/>
    <cellStyle name="Comma 3 2 2 3 4" xfId="50128"/>
    <cellStyle name="Comma 3 2 2 4" xfId="330"/>
    <cellStyle name="Comma 3 2 2 4 2" xfId="4196"/>
    <cellStyle name="Comma 3 2 2 4 3" xfId="50151"/>
    <cellStyle name="Comma 3 2 2 5" xfId="40534"/>
    <cellStyle name="Comma 3 2 2 5 2" xfId="50801"/>
    <cellStyle name="Comma 3 2 2 5 3" xfId="50260"/>
    <cellStyle name="Comma 3 2 2 6" xfId="47499"/>
    <cellStyle name="Comma 3 2 2 7" xfId="1015"/>
    <cellStyle name="Comma 3 2 2 8" xfId="50054"/>
    <cellStyle name="Comma 3 2 3" xfId="148"/>
    <cellStyle name="Comma 3 2 3 2" xfId="362"/>
    <cellStyle name="Comma 3 2 3 2 2" xfId="1998"/>
    <cellStyle name="Comma 3 2 3 2 3" xfId="47897"/>
    <cellStyle name="Comma 3 2 3 2 4" xfId="1427"/>
    <cellStyle name="Comma 3 2 3 3" xfId="1688"/>
    <cellStyle name="Comma 3 2 3 3 2" xfId="50826"/>
    <cellStyle name="Comma 3 2 3 3 3" xfId="50293"/>
    <cellStyle name="Comma 3 2 3 4" xfId="40622"/>
    <cellStyle name="Comma 3 2 3 5" xfId="47587"/>
    <cellStyle name="Comma 3 2 3 6" xfId="1107"/>
    <cellStyle name="Comma 3 2 4" xfId="185"/>
    <cellStyle name="Comma 3 2 4 2" xfId="399"/>
    <cellStyle name="Comma 3 2 4 2 2" xfId="2028"/>
    <cellStyle name="Comma 3 2 4 2 3" xfId="47927"/>
    <cellStyle name="Comma 3 2 4 2 4" xfId="1457"/>
    <cellStyle name="Comma 3 2 4 3" xfId="1718"/>
    <cellStyle name="Comma 3 2 4 3 2" xfId="50838"/>
    <cellStyle name="Comma 3 2 4 3 3" xfId="50306"/>
    <cellStyle name="Comma 3 2 4 4" xfId="40652"/>
    <cellStyle name="Comma 3 2 4 5" xfId="47617"/>
    <cellStyle name="Comma 3 2 4 6" xfId="1138"/>
    <cellStyle name="Comma 3 2 5" xfId="244"/>
    <cellStyle name="Comma 3 2 5 2" xfId="458"/>
    <cellStyle name="Comma 3 2 5 2 2" xfId="2049"/>
    <cellStyle name="Comma 3 2 5 2 3" xfId="47948"/>
    <cellStyle name="Comma 3 2 5 2 4" xfId="1478"/>
    <cellStyle name="Comma 3 2 5 3" xfId="1739"/>
    <cellStyle name="Comma 3 2 5 4" xfId="47638"/>
    <cellStyle name="Comma 3 2 5 5" xfId="1159"/>
    <cellStyle name="Comma 3 2 6" xfId="301"/>
    <cellStyle name="Comma 3 2 6 2" xfId="1771"/>
    <cellStyle name="Comma 3 2 6 3" xfId="47670"/>
    <cellStyle name="Comma 3 2 6 4" xfId="1192"/>
    <cellStyle name="Comma 3 2 7" xfId="1249"/>
    <cellStyle name="Comma 3 2 7 2" xfId="1828"/>
    <cellStyle name="Comma 3 2 7 3" xfId="47727"/>
    <cellStyle name="Comma 3 2 8" xfId="1518"/>
    <cellStyle name="Comma 3 2 9" xfId="40452"/>
    <cellStyle name="Comma 3 3" xfId="106"/>
    <cellStyle name="Comma 3 3 2" xfId="215"/>
    <cellStyle name="Comma 3 3 2 2" xfId="429"/>
    <cellStyle name="Comma 3 3 2 2 2" xfId="1909"/>
    <cellStyle name="Comma 3 3 2 2 3" xfId="50189"/>
    <cellStyle name="Comma 3 3 2 3" xfId="47808"/>
    <cellStyle name="Comma 3 3 2 4" xfId="1333"/>
    <cellStyle name="Comma 3 3 3" xfId="272"/>
    <cellStyle name="Comma 3 3 3 2" xfId="486"/>
    <cellStyle name="Comma 3 3 3 2 2" xfId="4351"/>
    <cellStyle name="Comma 3 3 3 2 3" xfId="50210"/>
    <cellStyle name="Comma 3 3 3 3" xfId="1599"/>
    <cellStyle name="Comma 3 3 3 4" xfId="50127"/>
    <cellStyle name="Comma 3 3 4" xfId="329"/>
    <cellStyle name="Comma 3 3 4 2" xfId="4195"/>
    <cellStyle name="Comma 3 3 4 3" xfId="50150"/>
    <cellStyle name="Comma 3 3 5" xfId="40533"/>
    <cellStyle name="Comma 3 3 5 2" xfId="50800"/>
    <cellStyle name="Comma 3 3 5 3" xfId="50259"/>
    <cellStyle name="Comma 3 3 6" xfId="47498"/>
    <cellStyle name="Comma 3 3 7" xfId="1014"/>
    <cellStyle name="Comma 3 3 8" xfId="50053"/>
    <cellStyle name="Comma 3 4" xfId="147"/>
    <cellStyle name="Comma 3 4 2" xfId="361"/>
    <cellStyle name="Comma 3 4 2 2" xfId="1997"/>
    <cellStyle name="Comma 3 4 2 3" xfId="47896"/>
    <cellStyle name="Comma 3 4 2 4" xfId="1426"/>
    <cellStyle name="Comma 3 4 3" xfId="1687"/>
    <cellStyle name="Comma 3 4 3 2" xfId="50825"/>
    <cellStyle name="Comma 3 4 3 3" xfId="50292"/>
    <cellStyle name="Comma 3 4 4" xfId="40621"/>
    <cellStyle name="Comma 3 4 5" xfId="47586"/>
    <cellStyle name="Comma 3 4 6" xfId="1106"/>
    <cellStyle name="Comma 3 5" xfId="184"/>
    <cellStyle name="Comma 3 5 2" xfId="398"/>
    <cellStyle name="Comma 3 5 2 2" xfId="2027"/>
    <cellStyle name="Comma 3 5 2 2 2" xfId="50730"/>
    <cellStyle name="Comma 3 5 2 3" xfId="4263"/>
    <cellStyle name="Comma 3 5 2 4" xfId="47926"/>
    <cellStyle name="Comma 3 5 2 5" xfId="1456"/>
    <cellStyle name="Comma 3 5 3" xfId="1717"/>
    <cellStyle name="Comma 3 5 3 2" xfId="50837"/>
    <cellStyle name="Comma 3 5 3 3" xfId="50305"/>
    <cellStyle name="Comma 3 5 4" xfId="4050"/>
    <cellStyle name="Comma 3 5 5" xfId="40651"/>
    <cellStyle name="Comma 3 5 5 2" xfId="50085"/>
    <cellStyle name="Comma 3 5 6" xfId="47616"/>
    <cellStyle name="Comma 3 5 7" xfId="1137"/>
    <cellStyle name="Comma 3 6" xfId="1161"/>
    <cellStyle name="Comma 3 6 2" xfId="1480"/>
    <cellStyle name="Comma 3 6 2 2" xfId="2051"/>
    <cellStyle name="Comma 3 6 2 3" xfId="47950"/>
    <cellStyle name="Comma 3 6 3" xfId="1741"/>
    <cellStyle name="Comma 3 6 4" xfId="47640"/>
    <cellStyle name="Comma 3 7" xfId="1191"/>
    <cellStyle name="Comma 3 7 2" xfId="1770"/>
    <cellStyle name="Comma 3 7 3" xfId="47669"/>
    <cellStyle name="Comma 3 8" xfId="1248"/>
    <cellStyle name="Comma 3 8 2" xfId="1827"/>
    <cellStyle name="Comma 3 8 3" xfId="47726"/>
    <cellStyle name="Comma 3 9" xfId="1517"/>
    <cellStyle name="Comma 4" xfId="142"/>
    <cellStyle name="Comma 4 2" xfId="242"/>
    <cellStyle name="Comma 4 2 2" xfId="456"/>
    <cellStyle name="Comma 4 2 2 2" xfId="1931"/>
    <cellStyle name="Comma 4 2 2 3" xfId="47830"/>
    <cellStyle name="Comma 4 2 2 4" xfId="1355"/>
    <cellStyle name="Comma 4 2 3" xfId="1621"/>
    <cellStyle name="Comma 4 2 3 2" xfId="50813"/>
    <cellStyle name="Comma 4 2 3 3" xfId="50273"/>
    <cellStyle name="Comma 4 2 4" xfId="40555"/>
    <cellStyle name="Comma 4 2 5" xfId="47520"/>
    <cellStyle name="Comma 4 2 6" xfId="1034"/>
    <cellStyle name="Comma 4 3" xfId="299"/>
    <cellStyle name="Comma 4 3 2" xfId="513"/>
    <cellStyle name="Comma 4 3 2 2" xfId="4378"/>
    <cellStyle name="Comma 4 3 2 3" xfId="50219"/>
    <cellStyle name="Comma 4 3 3" xfId="4165"/>
    <cellStyle name="Comma 4 3 4" xfId="50141"/>
    <cellStyle name="Comma 4 4" xfId="356"/>
    <cellStyle name="Comma 4 4 2" xfId="4222"/>
    <cellStyle name="Comma 4 4 3" xfId="50159"/>
    <cellStyle name="Comma 4 5" xfId="863"/>
    <cellStyle name="Comma 4 5 2" xfId="50773"/>
    <cellStyle name="Comma 4 5 3" xfId="50226"/>
    <cellStyle name="Comma 4 5 4" xfId="49856"/>
    <cellStyle name="Comma 4 6" xfId="50862"/>
    <cellStyle name="Comma 4 7" xfId="50651"/>
    <cellStyle name="Comma 4 8" xfId="50069"/>
    <cellStyle name="Comma 5" xfId="60"/>
    <cellStyle name="Comma_ACTIVO FIJO RUN" xfId="42827"/>
    <cellStyle name="Comma0" xfId="42828"/>
    <cellStyle name="Copied" xfId="42829"/>
    <cellStyle name="Correcto 2" xfId="87"/>
    <cellStyle name="COST1" xfId="42830"/>
    <cellStyle name="Currency 2" xfId="62"/>
    <cellStyle name="Currency 2 2" xfId="108"/>
    <cellStyle name="Currency 2 2 2" xfId="217"/>
    <cellStyle name="Currency 2 2 2 2" xfId="431"/>
    <cellStyle name="Currency 2 2 2 2 2" xfId="50737"/>
    <cellStyle name="Currency 2 2 2 2 3" xfId="50191"/>
    <cellStyle name="Currency 2 2 2 3" xfId="47810"/>
    <cellStyle name="Currency 2 2 2 4" xfId="50098"/>
    <cellStyle name="Currency 2 2 3" xfId="274"/>
    <cellStyle name="Currency 2 2 3 2" xfId="488"/>
    <cellStyle name="Currency 2 2 3 2 2" xfId="50763"/>
    <cellStyle name="Currency 2 2 3 2 3" xfId="50212"/>
    <cellStyle name="Currency 2 2 3 3" xfId="50700"/>
    <cellStyle name="Currency 2 2 3 4" xfId="50129"/>
    <cellStyle name="Currency 2 2 4" xfId="331"/>
    <cellStyle name="Currency 2 2 4 2" xfId="50715"/>
    <cellStyle name="Currency 2 2 4 3" xfId="50152"/>
    <cellStyle name="Currency 2 2 5" xfId="40535"/>
    <cellStyle name="Currency 2 2 5 2" xfId="50802"/>
    <cellStyle name="Currency 2 2 5 3" xfId="50261"/>
    <cellStyle name="Currency 2 2 6" xfId="47500"/>
    <cellStyle name="Currency 2 2 7" xfId="50641"/>
    <cellStyle name="Currency 2 2 8" xfId="50055"/>
    <cellStyle name="Currency 2 3" xfId="42831"/>
    <cellStyle name="Currency 2 4" xfId="44065"/>
    <cellStyle name="Currency 2 5" xfId="46671"/>
    <cellStyle name="Currency 2 6" xfId="46827"/>
    <cellStyle name="Currency 2 7" xfId="47279"/>
    <cellStyle name="Currency 2 8" xfId="529"/>
    <cellStyle name="Currency0" xfId="42832"/>
    <cellStyle name="Date" xfId="42833"/>
    <cellStyle name="DIA" xfId="42834"/>
    <cellStyle name="EGRESOS 16%" xfId="875"/>
    <cellStyle name="ENCABEZ1" xfId="42835"/>
    <cellStyle name="ENCABEZ2" xfId="42836"/>
    <cellStyle name="Encabezado 1" xfId="15" builtinId="16" customBuiltin="1"/>
    <cellStyle name="Encabezado 1 2" xfId="995"/>
    <cellStyle name="Encabezado 4" xfId="18" builtinId="19" customBuiltin="1"/>
    <cellStyle name="Encabezado 4 10" xfId="42837"/>
    <cellStyle name="Encabezado 4 11" xfId="42838"/>
    <cellStyle name="Encabezado 4 2" xfId="980"/>
    <cellStyle name="Encabezado 4 2 2" xfId="42840"/>
    <cellStyle name="Encabezado 4 2 3" xfId="42841"/>
    <cellStyle name="Encabezado 4 2 4" xfId="42839"/>
    <cellStyle name="Encabezado 4 3" xfId="42842"/>
    <cellStyle name="Encabezado 4 3 2" xfId="42843"/>
    <cellStyle name="Encabezado 4 3 3" xfId="42844"/>
    <cellStyle name="Encabezado 4 4" xfId="42845"/>
    <cellStyle name="Encabezado 4 4 2" xfId="42846"/>
    <cellStyle name="Encabezado 4 4 3" xfId="42847"/>
    <cellStyle name="Encabezado 4 5" xfId="42848"/>
    <cellStyle name="Encabezado 4 5 2" xfId="42849"/>
    <cellStyle name="Encabezado 4 6" xfId="42850"/>
    <cellStyle name="Encabezado 4 6 2" xfId="42851"/>
    <cellStyle name="Encabezado 4 7" xfId="42852"/>
    <cellStyle name="Encabezado 4 8" xfId="42853"/>
    <cellStyle name="Encabezado 4 9" xfId="42854"/>
    <cellStyle name="Énfasis1" xfId="30" builtinId="29" customBuiltin="1"/>
    <cellStyle name="Énfasis1 10" xfId="42855"/>
    <cellStyle name="Énfasis1 11" xfId="42856"/>
    <cellStyle name="Énfasis1 2" xfId="981"/>
    <cellStyle name="Énfasis1 2 2" xfId="42858"/>
    <cellStyle name="Énfasis1 2 3" xfId="42859"/>
    <cellStyle name="Énfasis1 2 4" xfId="42857"/>
    <cellStyle name="Énfasis1 3" xfId="42860"/>
    <cellStyle name="Énfasis1 3 2" xfId="42861"/>
    <cellStyle name="Énfasis1 3 3" xfId="42862"/>
    <cellStyle name="Énfasis1 4" xfId="42863"/>
    <cellStyle name="Énfasis1 4 2" xfId="42864"/>
    <cellStyle name="Énfasis1 4 3" xfId="42865"/>
    <cellStyle name="Énfasis1 5" xfId="42866"/>
    <cellStyle name="Énfasis1 5 2" xfId="42867"/>
    <cellStyle name="Énfasis1 6" xfId="42868"/>
    <cellStyle name="Énfasis1 6 2" xfId="42869"/>
    <cellStyle name="Énfasis1 7" xfId="42870"/>
    <cellStyle name="Énfasis1 8" xfId="42871"/>
    <cellStyle name="Énfasis1 9" xfId="42872"/>
    <cellStyle name="Énfasis2" xfId="34" builtinId="33" customBuiltin="1"/>
    <cellStyle name="Énfasis2 10" xfId="42873"/>
    <cellStyle name="Énfasis2 11" xfId="42874"/>
    <cellStyle name="Énfasis2 2" xfId="982"/>
    <cellStyle name="Énfasis2 2 2" xfId="42876"/>
    <cellStyle name="Énfasis2 2 3" xfId="42877"/>
    <cellStyle name="Énfasis2 2 4" xfId="42875"/>
    <cellStyle name="Énfasis2 3" xfId="42878"/>
    <cellStyle name="Énfasis2 3 2" xfId="42879"/>
    <cellStyle name="Énfasis2 3 3" xfId="42880"/>
    <cellStyle name="Énfasis2 4" xfId="42881"/>
    <cellStyle name="Énfasis2 4 2" xfId="42882"/>
    <cellStyle name="Énfasis2 4 3" xfId="42883"/>
    <cellStyle name="Énfasis2 5" xfId="42884"/>
    <cellStyle name="Énfasis2 5 2" xfId="42885"/>
    <cellStyle name="Énfasis2 6" xfId="42886"/>
    <cellStyle name="Énfasis2 6 2" xfId="42887"/>
    <cellStyle name="Énfasis2 7" xfId="42888"/>
    <cellStyle name="Énfasis2 8" xfId="42889"/>
    <cellStyle name="Énfasis2 9" xfId="42890"/>
    <cellStyle name="Énfasis3" xfId="38" builtinId="37" customBuiltin="1"/>
    <cellStyle name="Énfasis3 10" xfId="42891"/>
    <cellStyle name="Énfasis3 11" xfId="42892"/>
    <cellStyle name="Énfasis3 2" xfId="983"/>
    <cellStyle name="Énfasis3 2 2" xfId="42894"/>
    <cellStyle name="Énfasis3 2 3" xfId="42895"/>
    <cellStyle name="Énfasis3 2 4" xfId="42893"/>
    <cellStyle name="Énfasis3 3" xfId="42896"/>
    <cellStyle name="Énfasis3 3 2" xfId="42897"/>
    <cellStyle name="Énfasis3 3 3" xfId="42898"/>
    <cellStyle name="Énfasis3 4" xfId="42899"/>
    <cellStyle name="Énfasis3 4 2" xfId="42900"/>
    <cellStyle name="Énfasis3 4 3" xfId="42901"/>
    <cellStyle name="Énfasis3 5" xfId="42902"/>
    <cellStyle name="Énfasis3 5 2" xfId="42903"/>
    <cellStyle name="Énfasis3 6" xfId="42904"/>
    <cellStyle name="Énfasis3 6 2" xfId="42905"/>
    <cellStyle name="Énfasis3 7" xfId="42906"/>
    <cellStyle name="Énfasis3 8" xfId="42907"/>
    <cellStyle name="Énfasis3 9" xfId="42908"/>
    <cellStyle name="Énfasis4" xfId="42" builtinId="41" customBuiltin="1"/>
    <cellStyle name="Énfasis4 10" xfId="42909"/>
    <cellStyle name="Énfasis4 11" xfId="42910"/>
    <cellStyle name="Énfasis4 2" xfId="984"/>
    <cellStyle name="Énfasis4 2 2" xfId="42912"/>
    <cellStyle name="Énfasis4 2 3" xfId="42913"/>
    <cellStyle name="Énfasis4 2 4" xfId="42911"/>
    <cellStyle name="Énfasis4 3" xfId="42914"/>
    <cellStyle name="Énfasis4 3 2" xfId="42915"/>
    <cellStyle name="Énfasis4 3 3" xfId="42916"/>
    <cellStyle name="Énfasis4 4" xfId="42917"/>
    <cellStyle name="Énfasis4 4 2" xfId="42918"/>
    <cellStyle name="Énfasis4 4 3" xfId="42919"/>
    <cellStyle name="Énfasis4 5" xfId="42920"/>
    <cellStyle name="Énfasis4 5 2" xfId="42921"/>
    <cellStyle name="Énfasis4 6" xfId="42922"/>
    <cellStyle name="Énfasis4 6 2" xfId="42923"/>
    <cellStyle name="Énfasis4 7" xfId="42924"/>
    <cellStyle name="Énfasis4 8" xfId="42925"/>
    <cellStyle name="Énfasis4 9" xfId="42926"/>
    <cellStyle name="Énfasis5" xfId="46" builtinId="45" customBuiltin="1"/>
    <cellStyle name="Énfasis5 10" xfId="42927"/>
    <cellStyle name="Énfasis5 11" xfId="42928"/>
    <cellStyle name="Énfasis5 2" xfId="985"/>
    <cellStyle name="Énfasis5 2 2" xfId="42930"/>
    <cellStyle name="Énfasis5 2 3" xfId="42931"/>
    <cellStyle name="Énfasis5 2 4" xfId="42929"/>
    <cellStyle name="Énfasis5 3" xfId="42932"/>
    <cellStyle name="Énfasis5 3 2" xfId="42933"/>
    <cellStyle name="Énfasis5 3 3" xfId="42934"/>
    <cellStyle name="Énfasis5 4" xfId="42935"/>
    <cellStyle name="Énfasis5 4 2" xfId="42936"/>
    <cellStyle name="Énfasis5 4 3" xfId="42937"/>
    <cellStyle name="Énfasis5 5" xfId="42938"/>
    <cellStyle name="Énfasis5 5 2" xfId="42939"/>
    <cellStyle name="Énfasis5 6" xfId="42940"/>
    <cellStyle name="Énfasis5 6 2" xfId="42941"/>
    <cellStyle name="Énfasis5 7" xfId="42942"/>
    <cellStyle name="Énfasis5 8" xfId="42943"/>
    <cellStyle name="Énfasis5 9" xfId="42944"/>
    <cellStyle name="Énfasis6" xfId="50" builtinId="49" customBuiltin="1"/>
    <cellStyle name="Énfasis6 10" xfId="42945"/>
    <cellStyle name="Énfasis6 11" xfId="42946"/>
    <cellStyle name="Énfasis6 2" xfId="986"/>
    <cellStyle name="Énfasis6 2 2" xfId="42948"/>
    <cellStyle name="Énfasis6 2 3" xfId="42949"/>
    <cellStyle name="Énfasis6 2 4" xfId="42947"/>
    <cellStyle name="Énfasis6 3" xfId="42950"/>
    <cellStyle name="Énfasis6 3 2" xfId="42951"/>
    <cellStyle name="Énfasis6 3 3" xfId="42952"/>
    <cellStyle name="Énfasis6 4" xfId="42953"/>
    <cellStyle name="Énfasis6 4 2" xfId="42954"/>
    <cellStyle name="Énfasis6 4 3" xfId="42955"/>
    <cellStyle name="Énfasis6 5" xfId="42956"/>
    <cellStyle name="Énfasis6 5 2" xfId="42957"/>
    <cellStyle name="Énfasis6 6" xfId="42958"/>
    <cellStyle name="Énfasis6 6 2" xfId="42959"/>
    <cellStyle name="Énfasis6 7" xfId="42960"/>
    <cellStyle name="Énfasis6 8" xfId="42961"/>
    <cellStyle name="Énfasis6 9" xfId="42962"/>
    <cellStyle name="Entered" xfId="42963"/>
    <cellStyle name="Entrada" xfId="22" builtinId="20" customBuiltin="1"/>
    <cellStyle name="Entrada 10" xfId="42964"/>
    <cellStyle name="Entrada 11" xfId="42965"/>
    <cellStyle name="Entrada 2" xfId="987"/>
    <cellStyle name="Entrada 2 2" xfId="1088"/>
    <cellStyle name="Entrada 2 2 2" xfId="1409"/>
    <cellStyle name="Entrada 2 2 2 2" xfId="48095"/>
    <cellStyle name="Entrada 2 2 2 3" xfId="50820"/>
    <cellStyle name="Entrada 2 2 3" xfId="42967"/>
    <cellStyle name="Entrada 2 2 3 2" xfId="50286"/>
    <cellStyle name="Entrada 2 2 4" xfId="49898"/>
    <cellStyle name="Entrada 2 3" xfId="42968"/>
    <cellStyle name="Entrada 2 3 2" xfId="50794"/>
    <cellStyle name="Entrada 2 4" xfId="42966"/>
    <cellStyle name="Entrada 2 4 2" xfId="50252"/>
    <cellStyle name="Entrada 2 5" xfId="49890"/>
    <cellStyle name="Entrada 3" xfId="42969"/>
    <cellStyle name="Entrada 3 2" xfId="42970"/>
    <cellStyle name="Entrada 3 3" xfId="42971"/>
    <cellStyle name="Entrada 4" xfId="42972"/>
    <cellStyle name="Entrada 4 2" xfId="42973"/>
    <cellStyle name="Entrada 4 3" xfId="42974"/>
    <cellStyle name="Entrada 5" xfId="42975"/>
    <cellStyle name="Entrada 5 2" xfId="42976"/>
    <cellStyle name="Entrada 6" xfId="42977"/>
    <cellStyle name="Entrada 6 2" xfId="42978"/>
    <cellStyle name="Entrada 7" xfId="42979"/>
    <cellStyle name="Entrada 8" xfId="42980"/>
    <cellStyle name="Entrada 9" xfId="42981"/>
    <cellStyle name="Estilo 1" xfId="42982"/>
    <cellStyle name="Estilo 1 2" xfId="42983"/>
    <cellStyle name="Estilo 1 3" xfId="42984"/>
    <cellStyle name="Estilo 1 4" xfId="42985"/>
    <cellStyle name="Estilo 1 5" xfId="42986"/>
    <cellStyle name="Estilo 1 6" xfId="42987"/>
    <cellStyle name="Estilo 1 7" xfId="42988"/>
    <cellStyle name="Euro" xfId="909"/>
    <cellStyle name="Euro 2" xfId="910"/>
    <cellStyle name="Euro 2 2" xfId="911"/>
    <cellStyle name="Euro 2 3" xfId="42989"/>
    <cellStyle name="Euro 2 4" xfId="48074"/>
    <cellStyle name="Euro 3" xfId="912"/>
    <cellStyle name="Euro 3 2" xfId="913"/>
    <cellStyle name="Euro 3 3" xfId="42990"/>
    <cellStyle name="Euro 4" xfId="914"/>
    <cellStyle name="Euro 4 2" xfId="42991"/>
    <cellStyle name="Euro 5" xfId="42992"/>
    <cellStyle name="Euro 5 2" xfId="48082"/>
    <cellStyle name="Euro 5 2 2" xfId="48087"/>
    <cellStyle name="Euro 6" xfId="42993"/>
    <cellStyle name="Euro 7" xfId="42994"/>
    <cellStyle name="Excel Built-in Comma" xfId="921"/>
    <cellStyle name="Excel Built-in Normal" xfId="937"/>
    <cellStyle name="Excel Built-in Normal 2" xfId="50526"/>
    <cellStyle name="Explanatory Text" xfId="42995"/>
    <cellStyle name="FIJO" xfId="42996"/>
    <cellStyle name="FINANCIERO" xfId="42997"/>
    <cellStyle name="Fixed" xfId="42998"/>
    <cellStyle name="Followed Hyperlink" xfId="42999"/>
    <cellStyle name="Good" xfId="43000"/>
    <cellStyle name="Grey" xfId="43001"/>
    <cellStyle name="Header1" xfId="43002"/>
    <cellStyle name="Header2" xfId="43003"/>
    <cellStyle name="Heading 1" xfId="43004"/>
    <cellStyle name="Heading 2" xfId="43005"/>
    <cellStyle name="Heading 3" xfId="43006"/>
    <cellStyle name="Heading 4" xfId="43007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2109" builtinId="8" hidden="1"/>
    <cellStyle name="Hipervínculo" xfId="2111" builtinId="8" hidden="1"/>
    <cellStyle name="Hipervínculo" xfId="2113" builtinId="8" hidden="1"/>
    <cellStyle name="Hipervínculo" xfId="2115" builtinId="8" hidden="1"/>
    <cellStyle name="Hipervínculo" xfId="2117" builtinId="8" hidden="1"/>
    <cellStyle name="Hipervínculo" xfId="2119" builtinId="8" hidden="1"/>
    <cellStyle name="Hipervínculo" xfId="2121" builtinId="8" hidden="1"/>
    <cellStyle name="Hipervínculo" xfId="2123" builtinId="8" hidden="1"/>
    <cellStyle name="Hipervínculo" xfId="2125" builtinId="8" hidden="1"/>
    <cellStyle name="Hipervínculo" xfId="2127" builtinId="8" hidden="1"/>
    <cellStyle name="Hipervínculo" xfId="2129" builtinId="8" hidden="1"/>
    <cellStyle name="Hipervínculo" xfId="2131" builtinId="8" hidden="1"/>
    <cellStyle name="Hipervínculo" xfId="2133" builtinId="8" hidden="1"/>
    <cellStyle name="Hipervínculo" xfId="2135" builtinId="8" hidden="1"/>
    <cellStyle name="Hipervínculo" xfId="2137" builtinId="8" hidden="1"/>
    <cellStyle name="Hipervínculo" xfId="2139" builtinId="8" hidden="1"/>
    <cellStyle name="Hipervínculo" xfId="2141" builtinId="8" hidden="1"/>
    <cellStyle name="Hipervínculo" xfId="2143" builtinId="8" hidden="1"/>
    <cellStyle name="Hipervínculo" xfId="2145" builtinId="8" hidden="1"/>
    <cellStyle name="Hipervínculo" xfId="2147" builtinId="8" hidden="1"/>
    <cellStyle name="Hipervínculo" xfId="2149" builtinId="8" hidden="1"/>
    <cellStyle name="Hipervínculo" xfId="2151" builtinId="8" hidden="1"/>
    <cellStyle name="Hipervínculo" xfId="2153" builtinId="8" hidden="1"/>
    <cellStyle name="Hipervínculo" xfId="2155" builtinId="8" hidden="1"/>
    <cellStyle name="Hipervínculo" xfId="2157" builtinId="8" hidden="1"/>
    <cellStyle name="Hipervínculo" xfId="2159" builtinId="8" hidden="1"/>
    <cellStyle name="Hipervínculo" xfId="2161" builtinId="8" hidden="1"/>
    <cellStyle name="Hipervínculo" xfId="2163" builtinId="8" hidden="1"/>
    <cellStyle name="Hipervínculo" xfId="2165" builtinId="8" hidden="1"/>
    <cellStyle name="Hipervínculo" xfId="2167" builtinId="8" hidden="1"/>
    <cellStyle name="Hipervínculo" xfId="216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7" builtinId="8" hidden="1"/>
    <cellStyle name="Hipervínculo" xfId="2429" builtinId="8" hidden="1"/>
    <cellStyle name="Hipervínculo" xfId="2431" builtinId="8" hidden="1"/>
    <cellStyle name="Hipervínculo" xfId="2433" builtinId="8" hidden="1"/>
    <cellStyle name="Hipervínculo" xfId="2435" builtinId="8" hidden="1"/>
    <cellStyle name="Hipervínculo" xfId="2438" builtinId="8" hidden="1"/>
    <cellStyle name="Hipervínculo" xfId="2440" builtinId="8" hidden="1"/>
    <cellStyle name="Hipervínculo" xfId="2442" builtinId="8" hidden="1"/>
    <cellStyle name="Hipervínculo" xfId="2444" builtinId="8" hidden="1"/>
    <cellStyle name="Hipervínculo" xfId="2446" builtinId="8" hidden="1"/>
    <cellStyle name="Hipervínculo" xfId="2448" builtinId="8" hidden="1"/>
    <cellStyle name="Hipervínculo" xfId="2450" builtinId="8" hidden="1"/>
    <cellStyle name="Hipervínculo" xfId="2452" builtinId="8" hidden="1"/>
    <cellStyle name="Hipervínculo" xfId="2454" builtinId="8" hidden="1"/>
    <cellStyle name="Hipervínculo" xfId="2456" builtinId="8" hidden="1"/>
    <cellStyle name="Hipervínculo" xfId="2458" builtinId="8" hidden="1"/>
    <cellStyle name="Hipervínculo" xfId="2460" builtinId="8" hidden="1"/>
    <cellStyle name="Hipervínculo" xfId="2462" builtinId="8" hidden="1"/>
    <cellStyle name="Hipervínculo" xfId="2464" builtinId="8" hidden="1"/>
    <cellStyle name="Hipervínculo" xfId="2466" builtinId="8" hidden="1"/>
    <cellStyle name="Hipervínculo" xfId="2468" builtinId="8" hidden="1"/>
    <cellStyle name="Hipervínculo" xfId="2470" builtinId="8" hidden="1"/>
    <cellStyle name="Hipervínculo" xfId="2472" builtinId="8" hidden="1"/>
    <cellStyle name="Hipervínculo" xfId="2474" builtinId="8" hidden="1"/>
    <cellStyle name="Hipervínculo" xfId="2476" builtinId="8" hidden="1"/>
    <cellStyle name="Hipervínculo" xfId="2478" builtinId="8" hidden="1"/>
    <cellStyle name="Hipervínculo" xfId="2480" builtinId="8" hidden="1"/>
    <cellStyle name="Hipervínculo" xfId="2482" builtinId="8" hidden="1"/>
    <cellStyle name="Hipervínculo" xfId="2484" builtinId="8" hidden="1"/>
    <cellStyle name="Hipervínculo" xfId="2486" builtinId="8" hidden="1"/>
    <cellStyle name="Hipervínculo" xfId="2488" builtinId="8" hidden="1"/>
    <cellStyle name="Hipervínculo" xfId="2490" builtinId="8" hidden="1"/>
    <cellStyle name="Hipervínculo" xfId="2492" builtinId="8" hidden="1"/>
    <cellStyle name="Hipervínculo" xfId="2494" builtinId="8" hidden="1"/>
    <cellStyle name="Hipervínculo" xfId="2496" builtinId="8" hidden="1"/>
    <cellStyle name="Hipervínculo" xfId="2498" builtinId="8" hidden="1"/>
    <cellStyle name="Hipervínculo" xfId="2500" builtinId="8" hidden="1"/>
    <cellStyle name="Hipervínculo" xfId="2502" builtinId="8" hidden="1"/>
    <cellStyle name="Hipervínculo" xfId="2504" builtinId="8" hidden="1"/>
    <cellStyle name="Hipervínculo" xfId="2506" builtinId="8" hidden="1"/>
    <cellStyle name="Hipervínculo" xfId="2508" builtinId="8" hidden="1"/>
    <cellStyle name="Hipervínculo" xfId="2510" builtinId="8" hidden="1"/>
    <cellStyle name="Hipervínculo" xfId="2512" builtinId="8" hidden="1"/>
    <cellStyle name="Hipervínculo" xfId="2514" builtinId="8" hidden="1"/>
    <cellStyle name="Hipervínculo" xfId="2516" builtinId="8" hidden="1"/>
    <cellStyle name="Hipervínculo" xfId="2518" builtinId="8" hidden="1"/>
    <cellStyle name="Hipervínculo" xfId="2520" builtinId="8" hidden="1"/>
    <cellStyle name="Hipervínculo" xfId="2522" builtinId="8" hidden="1"/>
    <cellStyle name="Hipervínculo" xfId="2524" builtinId="8" hidden="1"/>
    <cellStyle name="Hipervínculo" xfId="2526" builtinId="8" hidden="1"/>
    <cellStyle name="Hipervínculo" xfId="2528" builtinId="8" hidden="1"/>
    <cellStyle name="Hipervínculo" xfId="2530" builtinId="8" hidden="1"/>
    <cellStyle name="Hipervínculo" xfId="2532" builtinId="8" hidden="1"/>
    <cellStyle name="Hipervínculo" xfId="2534" builtinId="8" hidden="1"/>
    <cellStyle name="Hipervínculo" xfId="2536" builtinId="8" hidden="1"/>
    <cellStyle name="Hipervínculo" xfId="2538" builtinId="8" hidden="1"/>
    <cellStyle name="Hipervínculo" xfId="2540" builtinId="8" hidden="1"/>
    <cellStyle name="Hipervínculo" xfId="2542" builtinId="8" hidden="1"/>
    <cellStyle name="Hipervínculo" xfId="2544" builtinId="8" hidden="1"/>
    <cellStyle name="Hipervínculo" xfId="2546" builtinId="8" hidden="1"/>
    <cellStyle name="Hipervínculo" xfId="2548" builtinId="8" hidden="1"/>
    <cellStyle name="Hipervínculo" xfId="2550" builtinId="8" hidden="1"/>
    <cellStyle name="Hipervínculo" xfId="2552" builtinId="8" hidden="1"/>
    <cellStyle name="Hipervínculo" xfId="2554" builtinId="8" hidden="1"/>
    <cellStyle name="Hipervínculo" xfId="2556" builtinId="8" hidden="1"/>
    <cellStyle name="Hipervínculo" xfId="2558" builtinId="8" hidden="1"/>
    <cellStyle name="Hipervínculo" xfId="2560" builtinId="8" hidden="1"/>
    <cellStyle name="Hipervínculo" xfId="2562" builtinId="8" hidden="1"/>
    <cellStyle name="Hipervínculo" xfId="2564" builtinId="8" hidden="1"/>
    <cellStyle name="Hipervínculo" xfId="2566" builtinId="8" hidden="1"/>
    <cellStyle name="Hipervínculo" xfId="2568" builtinId="8" hidden="1"/>
    <cellStyle name="Hipervínculo" xfId="2570" builtinId="8" hidden="1"/>
    <cellStyle name="Hipervínculo" xfId="2572" builtinId="8" hidden="1"/>
    <cellStyle name="Hipervínculo" xfId="2574" builtinId="8" hidden="1"/>
    <cellStyle name="Hipervínculo" xfId="2576" builtinId="8" hidden="1"/>
    <cellStyle name="Hipervínculo" xfId="2578" builtinId="8" hidden="1"/>
    <cellStyle name="Hipervínculo" xfId="2580" builtinId="8" hidden="1"/>
    <cellStyle name="Hipervínculo" xfId="2582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5" builtinId="8" hidden="1"/>
    <cellStyle name="Hipervínculo" xfId="3217" builtinId="8" hidden="1"/>
    <cellStyle name="Hipervínculo" xfId="3219" builtinId="8" hidden="1"/>
    <cellStyle name="Hipervínculo" xfId="3221" builtinId="8" hidden="1"/>
    <cellStyle name="Hipervínculo" xfId="3223" builtinId="8" hidden="1"/>
    <cellStyle name="Hipervínculo" xfId="3225" builtinId="8" hidden="1"/>
    <cellStyle name="Hipervínculo" xfId="3227" builtinId="8" hidden="1"/>
    <cellStyle name="Hipervínculo" xfId="3229" builtinId="8" hidden="1"/>
    <cellStyle name="Hipervínculo" xfId="3231" builtinId="8" hidden="1"/>
    <cellStyle name="Hipervínculo" xfId="3233" builtinId="8" hidden="1"/>
    <cellStyle name="Hipervínculo" xfId="3235" builtinId="8" hidden="1"/>
    <cellStyle name="Hipervínculo" xfId="3237" builtinId="8" hidden="1"/>
    <cellStyle name="Hipervínculo" xfId="3239" builtinId="8" hidden="1"/>
    <cellStyle name="Hipervínculo" xfId="3241" builtinId="8" hidden="1"/>
    <cellStyle name="Hipervínculo" xfId="3243" builtinId="8" hidden="1"/>
    <cellStyle name="Hipervínculo" xfId="3245" builtinId="8" hidden="1"/>
    <cellStyle name="Hipervínculo" xfId="3247" builtinId="8" hidden="1"/>
    <cellStyle name="Hipervínculo" xfId="3249" builtinId="8" hidden="1"/>
    <cellStyle name="Hipervínculo" xfId="3251" builtinId="8" hidden="1"/>
    <cellStyle name="Hipervínculo" xfId="3253" builtinId="8" hidden="1"/>
    <cellStyle name="Hipervínculo" xfId="3255" builtinId="8" hidden="1"/>
    <cellStyle name="Hipervínculo" xfId="3257" builtinId="8" hidden="1"/>
    <cellStyle name="Hipervínculo" xfId="3259" builtinId="8" hidden="1"/>
    <cellStyle name="Hipervínculo" xfId="3261" builtinId="8" hidden="1"/>
    <cellStyle name="Hipervínculo" xfId="3263" builtinId="8" hidden="1"/>
    <cellStyle name="Hipervínculo" xfId="3265" builtinId="8" hidden="1"/>
    <cellStyle name="Hipervínculo" xfId="3267" builtinId="8" hidden="1"/>
    <cellStyle name="Hipervínculo" xfId="3269" builtinId="8" hidden="1"/>
    <cellStyle name="Hipervínculo" xfId="3271" builtinId="8" hidden="1"/>
    <cellStyle name="Hipervínculo" xfId="3273" builtinId="8" hidden="1"/>
    <cellStyle name="Hipervínculo" xfId="3275" builtinId="8" hidden="1"/>
    <cellStyle name="Hipervínculo" xfId="3277" builtinId="8" hidden="1"/>
    <cellStyle name="Hipervínculo" xfId="3279" builtinId="8" hidden="1"/>
    <cellStyle name="Hipervínculo" xfId="3281" builtinId="8" hidden="1"/>
    <cellStyle name="Hipervínculo" xfId="3283" builtinId="8" hidden="1"/>
    <cellStyle name="Hipervínculo" xfId="3285" builtinId="8" hidden="1"/>
    <cellStyle name="Hipervínculo" xfId="3287" builtinId="8" hidden="1"/>
    <cellStyle name="Hipervínculo" xfId="3289" builtinId="8" hidden="1"/>
    <cellStyle name="Hipervínculo" xfId="3291" builtinId="8" hidden="1"/>
    <cellStyle name="Hipervínculo" xfId="3293" builtinId="8" hidden="1"/>
    <cellStyle name="Hipervínculo" xfId="3295" builtinId="8" hidden="1"/>
    <cellStyle name="Hipervínculo" xfId="3297" builtinId="8" hidden="1"/>
    <cellStyle name="Hipervínculo" xfId="3299" builtinId="8" hidden="1"/>
    <cellStyle name="Hipervínculo" xfId="3301" builtinId="8" hidden="1"/>
    <cellStyle name="Hipervínculo" xfId="3303" builtinId="8" hidden="1"/>
    <cellStyle name="Hipervínculo" xfId="3305" builtinId="8" hidden="1"/>
    <cellStyle name="Hipervínculo" xfId="3307" builtinId="8" hidden="1"/>
    <cellStyle name="Hipervínculo" xfId="3309" builtinId="8" hidden="1"/>
    <cellStyle name="Hipervínculo" xfId="3311" builtinId="8" hidden="1"/>
    <cellStyle name="Hipervínculo" xfId="3313" builtinId="8" hidden="1"/>
    <cellStyle name="Hipervínculo" xfId="3315" builtinId="8" hidden="1"/>
    <cellStyle name="Hipervínculo" xfId="3317" builtinId="8" hidden="1"/>
    <cellStyle name="Hipervínculo" xfId="3319" builtinId="8" hidden="1"/>
    <cellStyle name="Hipervínculo" xfId="3321" builtinId="8" hidden="1"/>
    <cellStyle name="Hipervínculo" xfId="3323" builtinId="8" hidden="1"/>
    <cellStyle name="Hipervínculo" xfId="3325" builtinId="8" hidden="1"/>
    <cellStyle name="Hipervínculo" xfId="3327" builtinId="8" hidden="1"/>
    <cellStyle name="Hipervínculo" xfId="3329" builtinId="8" hidden="1"/>
    <cellStyle name="Hipervínculo" xfId="3331" builtinId="8" hidden="1"/>
    <cellStyle name="Hipervínculo" xfId="3333" builtinId="8" hidden="1"/>
    <cellStyle name="Hipervínculo" xfId="3335" builtinId="8" hidden="1"/>
    <cellStyle name="Hipervínculo" xfId="3337" builtinId="8" hidden="1"/>
    <cellStyle name="Hipervínculo" xfId="3339" builtinId="8" hidden="1"/>
    <cellStyle name="Hipervínculo" xfId="3341" builtinId="8" hidden="1"/>
    <cellStyle name="Hipervínculo" xfId="3343" builtinId="8" hidden="1"/>
    <cellStyle name="Hipervínculo" xfId="3345" builtinId="8" hidden="1"/>
    <cellStyle name="Hipervínculo" xfId="3347" builtinId="8" hidden="1"/>
    <cellStyle name="Hipervínculo" xfId="3349" builtinId="8" hidden="1"/>
    <cellStyle name="Hipervínculo" xfId="3351" builtinId="8" hidden="1"/>
    <cellStyle name="Hipervínculo" xfId="3353" builtinId="8" hidden="1"/>
    <cellStyle name="Hipervínculo" xfId="3355" builtinId="8" hidden="1"/>
    <cellStyle name="Hipervínculo" xfId="3357" builtinId="8" hidden="1"/>
    <cellStyle name="Hipervínculo" xfId="3359" builtinId="8" hidden="1"/>
    <cellStyle name="Hipervínculo" xfId="3361" builtinId="8" hidden="1"/>
    <cellStyle name="Hipervínculo" xfId="3363" builtinId="8" hidden="1"/>
    <cellStyle name="Hipervínculo" xfId="3365" builtinId="8" hidden="1"/>
    <cellStyle name="Hipervínculo" xfId="3367" builtinId="8" hidden="1"/>
    <cellStyle name="Hipervínculo" xfId="3369" builtinId="8" hidden="1"/>
    <cellStyle name="Hipervínculo" xfId="3371" builtinId="8" hidden="1"/>
    <cellStyle name="Hipervínculo" xfId="3373" builtinId="8" hidden="1"/>
    <cellStyle name="Hipervínculo" xfId="3375" builtinId="8" hidden="1"/>
    <cellStyle name="Hipervínculo" xfId="3377" builtinId="8" hidden="1"/>
    <cellStyle name="Hipervínculo" xfId="3379" builtinId="8" hidden="1"/>
    <cellStyle name="Hipervínculo" xfId="3381" builtinId="8" hidden="1"/>
    <cellStyle name="Hipervínculo" xfId="3383" builtinId="8" hidden="1"/>
    <cellStyle name="Hipervínculo" xfId="3385" builtinId="8" hidden="1"/>
    <cellStyle name="Hipervínculo" xfId="3387" builtinId="8" hidden="1"/>
    <cellStyle name="Hipervínculo" xfId="3389" builtinId="8" hidden="1"/>
    <cellStyle name="Hipervínculo" xfId="3391" builtinId="8" hidden="1"/>
    <cellStyle name="Hipervínculo" xfId="3393" builtinId="8" hidden="1"/>
    <cellStyle name="Hipervínculo" xfId="3395" builtinId="8" hidden="1"/>
    <cellStyle name="Hipervínculo" xfId="3397" builtinId="8" hidden="1"/>
    <cellStyle name="Hipervínculo" xfId="3399" builtinId="8" hidden="1"/>
    <cellStyle name="Hipervínculo" xfId="3401" builtinId="8" hidden="1"/>
    <cellStyle name="Hipervínculo" xfId="3403" builtinId="8" hidden="1"/>
    <cellStyle name="Hipervínculo" xfId="3405" builtinId="8" hidden="1"/>
    <cellStyle name="Hipervínculo" xfId="3407" builtinId="8" hidden="1"/>
    <cellStyle name="Hipervínculo" xfId="3409" builtinId="8" hidden="1"/>
    <cellStyle name="Hipervínculo" xfId="3411" builtinId="8" hidden="1"/>
    <cellStyle name="Hipervínculo" xfId="3413" builtinId="8" hidden="1"/>
    <cellStyle name="Hipervínculo" xfId="3415" builtinId="8" hidden="1"/>
    <cellStyle name="Hipervínculo" xfId="3417" builtinId="8" hidden="1"/>
    <cellStyle name="Hipervínculo" xfId="3419" builtinId="8" hidden="1"/>
    <cellStyle name="Hipervínculo" xfId="3421" builtinId="8" hidden="1"/>
    <cellStyle name="Hipervínculo" xfId="3423" builtinId="8" hidden="1"/>
    <cellStyle name="Hipervínculo" xfId="3425" builtinId="8" hidden="1"/>
    <cellStyle name="Hipervínculo" xfId="3427" builtinId="8" hidden="1"/>
    <cellStyle name="Hipervínculo" xfId="3429" builtinId="8" hidden="1"/>
    <cellStyle name="Hipervínculo" xfId="3431" builtinId="8" hidden="1"/>
    <cellStyle name="Hipervínculo" xfId="3433" builtinId="8" hidden="1"/>
    <cellStyle name="Hipervínculo" xfId="3435" builtinId="8" hidden="1"/>
    <cellStyle name="Hipervínculo" xfId="3437" builtinId="8" hidden="1"/>
    <cellStyle name="Hipervínculo" xfId="3439" builtinId="8" hidden="1"/>
    <cellStyle name="Hipervínculo" xfId="3441" builtinId="8" hidden="1"/>
    <cellStyle name="Hipervínculo" xfId="3443" builtinId="8" hidden="1"/>
    <cellStyle name="Hipervínculo" xfId="3445" builtinId="8" hidden="1"/>
    <cellStyle name="Hipervínculo" xfId="3447" builtinId="8" hidden="1"/>
    <cellStyle name="Hipervínculo" xfId="3449" builtinId="8" hidden="1"/>
    <cellStyle name="Hipervínculo" xfId="3451" builtinId="8" hidden="1"/>
    <cellStyle name="Hipervínculo" xfId="3453" builtinId="8" hidden="1"/>
    <cellStyle name="Hipervínculo" xfId="3455" builtinId="8" hidden="1"/>
    <cellStyle name="Hipervínculo" xfId="3457" builtinId="8" hidden="1"/>
    <cellStyle name="Hipervínculo" xfId="3459" builtinId="8" hidden="1"/>
    <cellStyle name="Hipervínculo" xfId="3461" builtinId="8" hidden="1"/>
    <cellStyle name="Hipervínculo" xfId="3463" builtinId="8" hidden="1"/>
    <cellStyle name="Hipervínculo" xfId="3465" builtinId="8" hidden="1"/>
    <cellStyle name="Hipervínculo" xfId="3467" builtinId="8" hidden="1"/>
    <cellStyle name="Hipervínculo" xfId="3469" builtinId="8" hidden="1"/>
    <cellStyle name="Hipervínculo" xfId="3471" builtinId="8" hidden="1"/>
    <cellStyle name="Hipervínculo" xfId="3473" builtinId="8" hidden="1"/>
    <cellStyle name="Hipervínculo" xfId="3475" builtinId="8" hidden="1"/>
    <cellStyle name="Hipervínculo" xfId="3477" builtinId="8" hidden="1"/>
    <cellStyle name="Hipervínculo" xfId="3479" builtinId="8" hidden="1"/>
    <cellStyle name="Hipervínculo" xfId="3481" builtinId="8" hidden="1"/>
    <cellStyle name="Hipervínculo" xfId="3483" builtinId="8" hidden="1"/>
    <cellStyle name="Hipervínculo" xfId="3485" builtinId="8" hidden="1"/>
    <cellStyle name="Hipervínculo" xfId="3487" builtinId="8" hidden="1"/>
    <cellStyle name="Hipervínculo" xfId="3489" builtinId="8" hidden="1"/>
    <cellStyle name="Hipervínculo" xfId="3491" builtinId="8" hidden="1"/>
    <cellStyle name="Hipervínculo" xfId="3493" builtinId="8" hidden="1"/>
    <cellStyle name="Hipervínculo" xfId="3495" builtinId="8" hidden="1"/>
    <cellStyle name="Hipervínculo" xfId="3497" builtinId="8" hidden="1"/>
    <cellStyle name="Hipervínculo" xfId="3499" builtinId="8" hidden="1"/>
    <cellStyle name="Hipervínculo" xfId="3501" builtinId="8" hidden="1"/>
    <cellStyle name="Hipervínculo" xfId="3503" builtinId="8" hidden="1"/>
    <cellStyle name="Hipervínculo" xfId="3505" builtinId="8" hidden="1"/>
    <cellStyle name="Hipervínculo" xfId="3507" builtinId="8" hidden="1"/>
    <cellStyle name="Hipervínculo" xfId="3509" builtinId="8" hidden="1"/>
    <cellStyle name="Hipervínculo" xfId="3511" builtinId="8" hidden="1"/>
    <cellStyle name="Hipervínculo" xfId="3513" builtinId="8" hidden="1"/>
    <cellStyle name="Hipervínculo" xfId="3515" builtinId="8" hidden="1"/>
    <cellStyle name="Hipervínculo" xfId="3517" builtinId="8" hidden="1"/>
    <cellStyle name="Hipervínculo" xfId="3519" builtinId="8" hidden="1"/>
    <cellStyle name="Hipervínculo" xfId="3521" builtinId="8" hidden="1"/>
    <cellStyle name="Hipervínculo" xfId="3523" builtinId="8" hidden="1"/>
    <cellStyle name="Hipervínculo" xfId="3525" builtinId="8" hidden="1"/>
    <cellStyle name="Hipervínculo" xfId="3527" builtinId="8" hidden="1"/>
    <cellStyle name="Hipervínculo" xfId="3529" builtinId="8" hidden="1"/>
    <cellStyle name="Hipervínculo" xfId="3531" builtinId="8" hidden="1"/>
    <cellStyle name="Hipervínculo" xfId="3533" builtinId="8" hidden="1"/>
    <cellStyle name="Hipervínculo" xfId="3535" builtinId="8" hidden="1"/>
    <cellStyle name="Hipervínculo" xfId="3537" builtinId="8" hidden="1"/>
    <cellStyle name="Hipervínculo" xfId="3539" builtinId="8" hidden="1"/>
    <cellStyle name="Hipervínculo" xfId="3541" builtinId="8" hidden="1"/>
    <cellStyle name="Hipervínculo" xfId="3543" builtinId="8" hidden="1"/>
    <cellStyle name="Hipervínculo" xfId="3545" builtinId="8" hidden="1"/>
    <cellStyle name="Hipervínculo" xfId="3547" builtinId="8" hidden="1"/>
    <cellStyle name="Hipervínculo" xfId="3549" builtinId="8" hidden="1"/>
    <cellStyle name="Hipervínculo" xfId="3551" builtinId="8" hidden="1"/>
    <cellStyle name="Hipervínculo" xfId="3553" builtinId="8" hidden="1"/>
    <cellStyle name="Hipervínculo" xfId="3555" builtinId="8" hidden="1"/>
    <cellStyle name="Hipervínculo" xfId="3557" builtinId="8" hidden="1"/>
    <cellStyle name="Hipervínculo" xfId="3559" builtinId="8" hidden="1"/>
    <cellStyle name="Hipervínculo" xfId="3561" builtinId="8" hidden="1"/>
    <cellStyle name="Hipervínculo" xfId="3563" builtinId="8" hidden="1"/>
    <cellStyle name="Hipervínculo" xfId="3565" builtinId="8" hidden="1"/>
    <cellStyle name="Hipervínculo" xfId="3567" builtinId="8" hidden="1"/>
    <cellStyle name="Hipervínculo" xfId="3569" builtinId="8" hidden="1"/>
    <cellStyle name="Hipervínculo" xfId="3571" builtinId="8" hidden="1"/>
    <cellStyle name="Hipervínculo" xfId="3573" builtinId="8" hidden="1"/>
    <cellStyle name="Hipervínculo" xfId="3575" builtinId="8" hidden="1"/>
    <cellStyle name="Hipervínculo" xfId="3577" builtinId="8" hidden="1"/>
    <cellStyle name="Hipervínculo" xfId="3579" builtinId="8" hidden="1"/>
    <cellStyle name="Hipervínculo" xfId="3581" builtinId="8" hidden="1"/>
    <cellStyle name="Hipervínculo" xfId="3583" builtinId="8" hidden="1"/>
    <cellStyle name="Hipervínculo" xfId="3585" builtinId="8" hidden="1"/>
    <cellStyle name="Hipervínculo" xfId="3587" builtinId="8" hidden="1"/>
    <cellStyle name="Hipervínculo" xfId="3589" builtinId="8" hidden="1"/>
    <cellStyle name="Hipervínculo" xfId="3591" builtinId="8" hidden="1"/>
    <cellStyle name="Hipervínculo" xfId="3593" builtinId="8" hidden="1"/>
    <cellStyle name="Hipervínculo" xfId="3595" builtinId="8" hidden="1"/>
    <cellStyle name="Hipervínculo" xfId="3597" builtinId="8" hidden="1"/>
    <cellStyle name="Hipervínculo" xfId="3599" builtinId="8" hidden="1"/>
    <cellStyle name="Hipervínculo" xfId="3601" builtinId="8" hidden="1"/>
    <cellStyle name="Hipervínculo" xfId="3603" builtinId="8" hidden="1"/>
    <cellStyle name="Hipervínculo" xfId="3605" builtinId="8" hidden="1"/>
    <cellStyle name="Hipervínculo" xfId="3607" builtinId="8" hidden="1"/>
    <cellStyle name="Hipervínculo" xfId="3609" builtinId="8" hidden="1"/>
    <cellStyle name="Hipervínculo" xfId="3611" builtinId="8" hidden="1"/>
    <cellStyle name="Hipervínculo" xfId="3613" builtinId="8" hidden="1"/>
    <cellStyle name="Hipervínculo" xfId="3615" builtinId="8" hidden="1"/>
    <cellStyle name="Hipervínculo" xfId="3617" builtinId="8" hidden="1"/>
    <cellStyle name="Hipervínculo" xfId="3619" builtinId="8" hidden="1"/>
    <cellStyle name="Hipervínculo" xfId="3621" builtinId="8" hidden="1"/>
    <cellStyle name="Hipervínculo" xfId="3623" builtinId="8" hidden="1"/>
    <cellStyle name="Hipervínculo" xfId="3625" builtinId="8" hidden="1"/>
    <cellStyle name="Hipervínculo" xfId="3627" builtinId="8" hidden="1"/>
    <cellStyle name="Hipervínculo" xfId="3629" builtinId="8" hidden="1"/>
    <cellStyle name="Hipervínculo" xfId="3631" builtinId="8" hidden="1"/>
    <cellStyle name="Hipervínculo" xfId="3633" builtinId="8" hidden="1"/>
    <cellStyle name="Hipervínculo" xfId="3635" builtinId="8" hidden="1"/>
    <cellStyle name="Hipervínculo" xfId="3637" builtinId="8" hidden="1"/>
    <cellStyle name="Hipervínculo" xfId="3639" builtinId="8" hidden="1"/>
    <cellStyle name="Hipervínculo" xfId="3641" builtinId="8" hidden="1"/>
    <cellStyle name="Hipervínculo" xfId="3643" builtinId="8" hidden="1"/>
    <cellStyle name="Hipervínculo" xfId="3645" builtinId="8" hidden="1"/>
    <cellStyle name="Hipervínculo" xfId="3647" builtinId="8" hidden="1"/>
    <cellStyle name="Hipervínculo" xfId="3649" builtinId="8" hidden="1"/>
    <cellStyle name="Hipervínculo" xfId="3651" builtinId="8" hidden="1"/>
    <cellStyle name="Hipervínculo" xfId="3653" builtinId="8" hidden="1"/>
    <cellStyle name="Hipervínculo" xfId="3655" builtinId="8" hidden="1"/>
    <cellStyle name="Hipervínculo" xfId="3657" builtinId="8" hidden="1"/>
    <cellStyle name="Hipervínculo" xfId="3659" builtinId="8" hidden="1"/>
    <cellStyle name="Hipervínculo" xfId="3661" builtinId="8" hidden="1"/>
    <cellStyle name="Hipervínculo" xfId="3663" builtinId="8" hidden="1"/>
    <cellStyle name="Hipervínculo" xfId="3665" builtinId="8" hidden="1"/>
    <cellStyle name="Hipervínculo" xfId="3667" builtinId="8" hidden="1"/>
    <cellStyle name="Hipervínculo" xfId="3669" builtinId="8" hidden="1"/>
    <cellStyle name="Hipervínculo" xfId="3671" builtinId="8" hidden="1"/>
    <cellStyle name="Hipervínculo" xfId="3673" builtinId="8" hidden="1"/>
    <cellStyle name="Hipervínculo" xfId="3675" builtinId="8" hidden="1"/>
    <cellStyle name="Hipervínculo" xfId="3677" builtinId="8" hidden="1"/>
    <cellStyle name="Hipervínculo" xfId="3679" builtinId="8" hidden="1"/>
    <cellStyle name="Hipervínculo" xfId="3681" builtinId="8" hidden="1"/>
    <cellStyle name="Hipervínculo" xfId="3683" builtinId="8" hidden="1"/>
    <cellStyle name="Hipervínculo" xfId="3685" builtinId="8" hidden="1"/>
    <cellStyle name="Hipervínculo" xfId="3687" builtinId="8" hidden="1"/>
    <cellStyle name="Hipervínculo" xfId="3689" builtinId="8" hidden="1"/>
    <cellStyle name="Hipervínculo" xfId="3691" builtinId="8" hidden="1"/>
    <cellStyle name="Hipervínculo" xfId="3693" builtinId="8" hidden="1"/>
    <cellStyle name="Hipervínculo" xfId="3695" builtinId="8" hidden="1"/>
    <cellStyle name="Hipervínculo" xfId="3697" builtinId="8" hidden="1"/>
    <cellStyle name="Hipervínculo" xfId="3699" builtinId="8" hidden="1"/>
    <cellStyle name="Hipervínculo" xfId="3701" builtinId="8" hidden="1"/>
    <cellStyle name="Hipervínculo" xfId="3703" builtinId="8" hidden="1"/>
    <cellStyle name="Hipervínculo" xfId="3705" builtinId="8" hidden="1"/>
    <cellStyle name="Hipervínculo" xfId="3707" builtinId="8" hidden="1"/>
    <cellStyle name="Hipervínculo" xfId="3709" builtinId="8" hidden="1"/>
    <cellStyle name="Hipervínculo" xfId="3711" builtinId="8" hidden="1"/>
    <cellStyle name="Hipervínculo" xfId="3713" builtinId="8" hidden="1"/>
    <cellStyle name="Hipervínculo" xfId="3715" builtinId="8" hidden="1"/>
    <cellStyle name="Hipervínculo" xfId="3717" builtinId="8" hidden="1"/>
    <cellStyle name="Hipervínculo" xfId="3719" builtinId="8" hidden="1"/>
    <cellStyle name="Hipervínculo" xfId="3721" builtinId="8" hidden="1"/>
    <cellStyle name="Hipervínculo" xfId="3723" builtinId="8" hidden="1"/>
    <cellStyle name="Hipervínculo" xfId="3725" builtinId="8" hidden="1"/>
    <cellStyle name="Hipervínculo" xfId="3727" builtinId="8" hidden="1"/>
    <cellStyle name="Hipervínculo" xfId="3729" builtinId="8" hidden="1"/>
    <cellStyle name="Hipervínculo" xfId="3731" builtinId="8" hidden="1"/>
    <cellStyle name="Hipervínculo" xfId="3733" builtinId="8" hidden="1"/>
    <cellStyle name="Hipervínculo" xfId="3735" builtinId="8" hidden="1"/>
    <cellStyle name="Hipervínculo" xfId="3737" builtinId="8" hidden="1"/>
    <cellStyle name="Hipervínculo" xfId="3739" builtinId="8" hidden="1"/>
    <cellStyle name="Hipervínculo" xfId="3741" builtinId="8" hidden="1"/>
    <cellStyle name="Hipervínculo" xfId="3743" builtinId="8" hidden="1"/>
    <cellStyle name="Hipervínculo" xfId="3745" builtinId="8" hidden="1"/>
    <cellStyle name="Hipervínculo" xfId="3747" builtinId="8" hidden="1"/>
    <cellStyle name="Hipervínculo" xfId="3749" builtinId="8" hidden="1"/>
    <cellStyle name="Hipervínculo" xfId="3751" builtinId="8" hidden="1"/>
    <cellStyle name="Hipervínculo" xfId="3753" builtinId="8" hidden="1"/>
    <cellStyle name="Hipervínculo" xfId="3755" builtinId="8" hidden="1"/>
    <cellStyle name="Hipervínculo" xfId="3757" builtinId="8" hidden="1"/>
    <cellStyle name="Hipervínculo" xfId="3759" builtinId="8" hidden="1"/>
    <cellStyle name="Hipervínculo" xfId="3761" builtinId="8" hidden="1"/>
    <cellStyle name="Hipervínculo" xfId="3763" builtinId="8" hidden="1"/>
    <cellStyle name="Hipervínculo" xfId="3765" builtinId="8" hidden="1"/>
    <cellStyle name="Hipervínculo" xfId="3767" builtinId="8" hidden="1"/>
    <cellStyle name="Hipervínculo" xfId="3769" builtinId="8" hidden="1"/>
    <cellStyle name="Hipervínculo" xfId="3771" builtinId="8" hidden="1"/>
    <cellStyle name="Hipervínculo" xfId="3773" builtinId="8" hidden="1"/>
    <cellStyle name="Hipervínculo" xfId="3775" builtinId="8" hidden="1"/>
    <cellStyle name="Hipervínculo" xfId="3777" builtinId="8" hidden="1"/>
    <cellStyle name="Hipervínculo" xfId="3779" builtinId="8" hidden="1"/>
    <cellStyle name="Hipervínculo" xfId="3781" builtinId="8" hidden="1"/>
    <cellStyle name="Hipervínculo" xfId="3783" builtinId="8" hidden="1"/>
    <cellStyle name="Hipervínculo" xfId="3785" builtinId="8" hidden="1"/>
    <cellStyle name="Hipervínculo" xfId="3787" builtinId="8" hidden="1"/>
    <cellStyle name="Hipervínculo" xfId="3789" builtinId="8" hidden="1"/>
    <cellStyle name="Hipervínculo" xfId="3791" builtinId="8" hidden="1"/>
    <cellStyle name="Hipervínculo" xfId="3793" builtinId="8" hidden="1"/>
    <cellStyle name="Hipervínculo" xfId="3795" builtinId="8" hidden="1"/>
    <cellStyle name="Hipervínculo" xfId="3797" builtinId="8" hidden="1"/>
    <cellStyle name="Hipervínculo" xfId="3799" builtinId="8" hidden="1"/>
    <cellStyle name="Hipervínculo" xfId="3801" builtinId="8" hidden="1"/>
    <cellStyle name="Hipervínculo" xfId="3803" builtinId="8" hidden="1"/>
    <cellStyle name="Hipervínculo" xfId="3805" builtinId="8" hidden="1"/>
    <cellStyle name="Hipervínculo" xfId="3807" builtinId="8" hidden="1"/>
    <cellStyle name="Hipervínculo" xfId="3809" builtinId="8" hidden="1"/>
    <cellStyle name="Hipervínculo" xfId="3811" builtinId="8" hidden="1"/>
    <cellStyle name="Hipervínculo" xfId="3813" builtinId="8" hidden="1"/>
    <cellStyle name="Hipervínculo" xfId="3815" builtinId="8" hidden="1"/>
    <cellStyle name="Hipervínculo" xfId="3817" builtinId="8" hidden="1"/>
    <cellStyle name="Hipervínculo" xfId="3819" builtinId="8" hidden="1"/>
    <cellStyle name="Hipervínculo" xfId="3821" builtinId="8" hidden="1"/>
    <cellStyle name="Hipervínculo" xfId="3823" builtinId="8" hidden="1"/>
    <cellStyle name="Hipervínculo" xfId="3825" builtinId="8" hidden="1"/>
    <cellStyle name="Hipervínculo" xfId="3827" builtinId="8" hidden="1"/>
    <cellStyle name="Hipervínculo" xfId="3829" builtinId="8" hidden="1"/>
    <cellStyle name="Hipervínculo" xfId="3831" builtinId="8" hidden="1"/>
    <cellStyle name="Hipervínculo" xfId="3833" builtinId="8" hidden="1"/>
    <cellStyle name="Hipervínculo" xfId="3835" builtinId="8" hidden="1"/>
    <cellStyle name="Hipervínculo" xfId="3837" builtinId="8" hidden="1"/>
    <cellStyle name="Hipervínculo" xfId="3839" builtinId="8" hidden="1"/>
    <cellStyle name="Hipervínculo" xfId="3841" builtinId="8" hidden="1"/>
    <cellStyle name="Hipervínculo" xfId="3843" builtinId="8" hidden="1"/>
    <cellStyle name="Hipervínculo" xfId="3845" builtinId="8" hidden="1"/>
    <cellStyle name="Hipervínculo" xfId="3847" builtinId="8" hidden="1"/>
    <cellStyle name="Hipervínculo" xfId="3849" builtinId="8" hidden="1"/>
    <cellStyle name="Hipervínculo" xfId="3851" builtinId="8" hidden="1"/>
    <cellStyle name="Hipervínculo" xfId="3853" builtinId="8" hidden="1"/>
    <cellStyle name="Hipervínculo" xfId="3855" builtinId="8" hidden="1"/>
    <cellStyle name="Hipervínculo" xfId="3857" builtinId="8" hidden="1"/>
    <cellStyle name="Hipervínculo" xfId="3859" builtinId="8" hidden="1"/>
    <cellStyle name="Hipervínculo" xfId="3861" builtinId="8" hidden="1"/>
    <cellStyle name="Hipervínculo" xfId="3863" builtinId="8" hidden="1"/>
    <cellStyle name="Hipervínculo" xfId="3865" builtinId="8" hidden="1"/>
    <cellStyle name="Hipervínculo" xfId="3867" builtinId="8" hidden="1"/>
    <cellStyle name="Hipervínculo" xfId="3869" builtinId="8" hidden="1"/>
    <cellStyle name="Hipervínculo" xfId="3871" builtinId="8" hidden="1"/>
    <cellStyle name="Hipervínculo" xfId="3873" builtinId="8" hidden="1"/>
    <cellStyle name="Hipervínculo" xfId="3875" builtinId="8" hidden="1"/>
    <cellStyle name="Hipervínculo" xfId="3877" builtinId="8" hidden="1"/>
    <cellStyle name="Hipervínculo" xfId="3879" builtinId="8" hidden="1"/>
    <cellStyle name="Hipervínculo" xfId="3881" builtinId="8" hidden="1"/>
    <cellStyle name="Hipervínculo" xfId="3883" builtinId="8" hidden="1"/>
    <cellStyle name="Hipervínculo" xfId="3885" builtinId="8" hidden="1"/>
    <cellStyle name="Hipervínculo" xfId="3887" builtinId="8" hidden="1"/>
    <cellStyle name="Hipervínculo" xfId="3889" builtinId="8" hidden="1"/>
    <cellStyle name="Hipervínculo" xfId="3891" builtinId="8" hidden="1"/>
    <cellStyle name="Hipervínculo" xfId="3893" builtinId="8" hidden="1"/>
    <cellStyle name="Hipervínculo" xfId="3895" builtinId="8" hidden="1"/>
    <cellStyle name="Hipervínculo" xfId="3897" builtinId="8" hidden="1"/>
    <cellStyle name="Hipervínculo" xfId="3899" builtinId="8" hidden="1"/>
    <cellStyle name="Hipervínculo" xfId="3901" builtinId="8" hidden="1"/>
    <cellStyle name="Hipervínculo" xfId="3903" builtinId="8" hidden="1"/>
    <cellStyle name="Hipervínculo" xfId="3905" builtinId="8" hidden="1"/>
    <cellStyle name="Hipervínculo" xfId="3907" builtinId="8" hidden="1"/>
    <cellStyle name="Hipervínculo" xfId="3909" builtinId="8" hidden="1"/>
    <cellStyle name="Hipervínculo" xfId="3911" builtinId="8" hidden="1"/>
    <cellStyle name="Hipervínculo" xfId="3913" builtinId="8" hidden="1"/>
    <cellStyle name="Hipervínculo" xfId="3915" builtinId="8" hidden="1"/>
    <cellStyle name="Hipervínculo" xfId="3917" builtinId="8" hidden="1"/>
    <cellStyle name="Hipervínculo" xfId="3919" builtinId="8" hidden="1"/>
    <cellStyle name="Hipervínculo" xfId="3921" builtinId="8" hidden="1"/>
    <cellStyle name="Hipervínculo" xfId="3923" builtinId="8" hidden="1"/>
    <cellStyle name="Hipervínculo" xfId="4102" builtinId="8" hidden="1"/>
    <cellStyle name="Hipervínculo" xfId="4046" builtinId="8" hidden="1"/>
    <cellStyle name="Hipervínculo" xfId="4214" builtinId="8" hidden="1"/>
    <cellStyle name="Hipervínculo" xfId="4157" builtinId="8" hidden="1"/>
    <cellStyle name="Hipervínculo" xfId="4100" builtinId="8" hidden="1"/>
    <cellStyle name="Hipervínculo" xfId="4044" builtinId="8" hidden="1"/>
    <cellStyle name="Hipervínculo" xfId="4217" builtinId="8" hidden="1"/>
    <cellStyle name="Hipervínculo" xfId="4160" builtinId="8" hidden="1"/>
    <cellStyle name="Hipervínculo" xfId="4103" builtinId="8" hidden="1"/>
    <cellStyle name="Hipervínculo" xfId="4215" builtinId="8" hidden="1"/>
    <cellStyle name="Hipervínculo" xfId="4158" builtinId="8" hidden="1"/>
    <cellStyle name="Hipervínculo" xfId="4101" builtinId="8" hidden="1"/>
    <cellStyle name="Hipervínculo" xfId="4045" builtinId="8" hidden="1"/>
    <cellStyle name="Hipervínculo" xfId="4176" builtinId="8" hidden="1"/>
    <cellStyle name="Hipervínculo" xfId="4119" builtinId="8" hidden="1"/>
    <cellStyle name="Hipervínculo" xfId="4207" builtinId="8" hidden="1"/>
    <cellStyle name="Hipervínculo" xfId="2092" builtinId="8" hidden="1"/>
    <cellStyle name="Hipervínculo" xfId="4018" builtinId="8" hidden="1"/>
    <cellStyle name="Hipervínculo" xfId="4357" builtinId="8" hidden="1"/>
    <cellStyle name="Hipervínculo" xfId="3980" builtinId="8" hidden="1"/>
    <cellStyle name="Hipervínculo" xfId="4366" builtinId="8" hidden="1"/>
    <cellStyle name="Hipervínculo" xfId="4309" builtinId="8" hidden="1"/>
    <cellStyle name="Hipervínculo" xfId="4253" builtinId="8" hidden="1"/>
    <cellStyle name="Hipervínculo" xfId="3992" builtinId="8" hidden="1"/>
    <cellStyle name="Hipervínculo" xfId="4078" builtinId="8" hidden="1"/>
    <cellStyle name="Hipervínculo" xfId="4209" builtinId="8" hidden="1"/>
    <cellStyle name="Hipervínculo" xfId="4212" builtinId="8" hidden="1"/>
    <cellStyle name="Hipervínculo" xfId="4155" builtinId="8" hidden="1"/>
    <cellStyle name="Hipervínculo" xfId="4098" builtinId="8" hidden="1"/>
    <cellStyle name="Hipervínculo" xfId="3994" builtinId="8" hidden="1"/>
    <cellStyle name="Hipervínculo" xfId="4218" builtinId="8" hidden="1"/>
    <cellStyle name="Hipervínculo" xfId="4161" builtinId="8" hidden="1"/>
    <cellStyle name="Hipervínculo" xfId="4104" builtinId="8" hidden="1"/>
    <cellStyle name="Hipervínculo" xfId="4206" builtinId="8" hidden="1"/>
    <cellStyle name="Hipervínculo" xfId="4149" builtinId="8" hidden="1"/>
    <cellStyle name="Hipervínculo" xfId="4092" builtinId="8" hidden="1"/>
    <cellStyle name="Hipervínculo" xfId="4036" builtinId="8" hidden="1"/>
    <cellStyle name="Hipervínculo" xfId="4208" builtinId="8" hidden="1"/>
    <cellStyle name="Hipervínculo" xfId="4151" builtinId="8" hidden="1"/>
    <cellStyle name="Hipervínculo" xfId="4094" builtinId="8" hidden="1"/>
    <cellStyle name="Hipervínculo" xfId="4038" builtinId="8" hidden="1"/>
    <cellStyle name="Hipervínculo" xfId="4303" builtinId="8" hidden="1"/>
    <cellStyle name="Hipervínculo" xfId="3984" builtinId="8" hidden="1"/>
    <cellStyle name="Hipervínculo" xfId="4111" builtinId="8" hidden="1"/>
    <cellStyle name="Hipervínculo" xfId="4053" builtinId="8" hidden="1"/>
    <cellStyle name="Hipervínculo" xfId="4325" builtinId="8" hidden="1"/>
    <cellStyle name="Hipervínculo" xfId="4267" builtinId="8" hidden="1"/>
    <cellStyle name="Hipervínculo" xfId="4254" builtinId="8" hidden="1"/>
    <cellStyle name="Hipervínculo" xfId="2089" builtinId="8" hidden="1"/>
    <cellStyle name="Hipervínculo" xfId="3930" builtinId="8" hidden="1"/>
    <cellStyle name="Hipervínculo" xfId="3960" builtinId="8" hidden="1"/>
    <cellStyle name="Hipervínculo" xfId="3952" builtinId="8" hidden="1"/>
    <cellStyle name="Hipervínculo" xfId="3944" builtinId="8" hidden="1"/>
    <cellStyle name="Hipervínculo" xfId="3928" builtinId="8" hidden="1"/>
    <cellStyle name="Hipervínculo" xfId="4296" builtinId="8" hidden="1"/>
    <cellStyle name="Hipervínculo" xfId="3975" builtinId="8" hidden="1"/>
    <cellStyle name="Hipervínculo" xfId="2084" builtinId="8" hidden="1"/>
    <cellStyle name="Hipervínculo" xfId="4108" builtinId="8" hidden="1"/>
    <cellStyle name="Hipervínculo" xfId="4227" builtinId="8" hidden="1"/>
    <cellStyle name="Hipervínculo" xfId="4138" builtinId="8" hidden="1"/>
    <cellStyle name="Hipervínculo" xfId="4081" builtinId="8" hidden="1"/>
    <cellStyle name="Hipervínculo" xfId="4167" builtinId="8" hidden="1"/>
    <cellStyle name="Hipervínculo" xfId="4110" builtinId="8" hidden="1"/>
    <cellStyle name="Hipervínculo" xfId="4051" builtinId="8" hidden="1"/>
    <cellStyle name="Hipervínculo" xfId="4014" builtinId="8" hidden="1"/>
    <cellStyle name="Hipervínculo" xfId="4295" builtinId="8" hidden="1"/>
    <cellStyle name="Hipervínculo" xfId="3974" builtinId="8" hidden="1"/>
    <cellStyle name="Hipervínculo" xfId="4220" builtinId="8" hidden="1"/>
    <cellStyle name="Hipervínculo" xfId="4163" builtinId="8" hidden="1"/>
    <cellStyle name="Hipervínculo" xfId="4106" builtinId="8" hidden="1"/>
    <cellStyle name="Hipervínculo" xfId="4219" builtinId="8" hidden="1"/>
    <cellStyle name="Hipervínculo" xfId="4162" builtinId="8" hidden="1"/>
    <cellStyle name="Hipervínculo" xfId="4226" builtinId="8" hidden="1"/>
    <cellStyle name="Hipervínculo" xfId="4137" builtinId="8" hidden="1"/>
    <cellStyle name="Hipervínculo" xfId="4080" builtinId="8" hidden="1"/>
    <cellStyle name="Hipervínculo" xfId="4004" builtinId="8" hidden="1"/>
    <cellStyle name="Hipervínculo" xfId="4377" builtinId="8" hidden="1"/>
    <cellStyle name="Hipervínculo" xfId="4320" builtinId="8" hidden="1"/>
    <cellStyle name="Hipervínculo" xfId="4007" builtinId="8" hidden="1"/>
    <cellStyle name="Hipervínculo" xfId="3936" builtinId="8" hidden="1"/>
    <cellStyle name="Hipervínculo" xfId="3929" builtinId="8" hidden="1"/>
    <cellStyle name="Hipervínculo" xfId="3959" builtinId="8" hidden="1"/>
    <cellStyle name="Hipervínculo" xfId="3951" builtinId="8" hidden="1"/>
    <cellStyle name="Hipervínculo" xfId="3943" builtinId="8" hidden="1"/>
    <cellStyle name="Hipervínculo" xfId="3958" builtinId="8" hidden="1"/>
    <cellStyle name="Hipervínculo" xfId="3950" builtinId="8" hidden="1"/>
    <cellStyle name="Hipervínculo" xfId="3942" builtinId="8" hidden="1"/>
    <cellStyle name="Hipervínculo" xfId="3957" builtinId="8" hidden="1"/>
    <cellStyle name="Hipervínculo" xfId="3949" builtinId="8" hidden="1"/>
    <cellStyle name="Hipervínculo" xfId="3941" builtinId="8" hidden="1"/>
    <cellStyle name="Hipervínculo" xfId="4380" builtinId="8" hidden="1"/>
    <cellStyle name="Hipervínculo" xfId="4382" builtinId="8" hidden="1"/>
    <cellStyle name="Hipervínculo" xfId="4384" builtinId="8" hidden="1"/>
    <cellStyle name="Hipervínculo" xfId="4386" builtinId="8" hidden="1"/>
    <cellStyle name="Hipervínculo" xfId="4388" builtinId="8" hidden="1"/>
    <cellStyle name="Hipervínculo" xfId="4390" builtinId="8" hidden="1"/>
    <cellStyle name="Hipervínculo" xfId="4392" builtinId="8" hidden="1"/>
    <cellStyle name="Hipervínculo" xfId="4394" builtinId="8" hidden="1"/>
    <cellStyle name="Hipervínculo" xfId="4396" builtinId="8" hidden="1"/>
    <cellStyle name="Hipervínculo" xfId="4398" builtinId="8" hidden="1"/>
    <cellStyle name="Hipervínculo" xfId="4400" builtinId="8" hidden="1"/>
    <cellStyle name="Hipervínculo" xfId="4402" builtinId="8" hidden="1"/>
    <cellStyle name="Hipervínculo" xfId="4404" builtinId="8" hidden="1"/>
    <cellStyle name="Hipervínculo" xfId="4406" builtinId="8" hidden="1"/>
    <cellStyle name="Hipervínculo" xfId="4408" builtinId="8" hidden="1"/>
    <cellStyle name="Hipervínculo" xfId="4410" builtinId="8" hidden="1"/>
    <cellStyle name="Hipervínculo" xfId="4412" builtinId="8" hidden="1"/>
    <cellStyle name="Hipervínculo" xfId="4414" builtinId="8" hidden="1"/>
    <cellStyle name="Hipervínculo" xfId="4416" builtinId="8" hidden="1"/>
    <cellStyle name="Hipervínculo" xfId="4418" builtinId="8" hidden="1"/>
    <cellStyle name="Hipervínculo" xfId="4420" builtinId="8" hidden="1"/>
    <cellStyle name="Hipervínculo" xfId="4422" builtinId="8" hidden="1"/>
    <cellStyle name="Hipervínculo" xfId="4424" builtinId="8" hidden="1"/>
    <cellStyle name="Hipervínculo" xfId="4426" builtinId="8" hidden="1"/>
    <cellStyle name="Hipervínculo" xfId="4428" builtinId="8" hidden="1"/>
    <cellStyle name="Hipervínculo" xfId="4430" builtinId="8" hidden="1"/>
    <cellStyle name="Hipervínculo" xfId="4432" builtinId="8" hidden="1"/>
    <cellStyle name="Hipervínculo" xfId="4434" builtinId="8" hidden="1"/>
    <cellStyle name="Hipervínculo" xfId="4436" builtinId="8" hidden="1"/>
    <cellStyle name="Hipervínculo" xfId="4438" builtinId="8" hidden="1"/>
    <cellStyle name="Hipervínculo" xfId="4440" builtinId="8" hidden="1"/>
    <cellStyle name="Hipervínculo" xfId="4442" builtinId="8" hidden="1"/>
    <cellStyle name="Hipervínculo" xfId="4444" builtinId="8" hidden="1"/>
    <cellStyle name="Hipervínculo" xfId="4446" builtinId="8" hidden="1"/>
    <cellStyle name="Hipervínculo" xfId="4448" builtinId="8" hidden="1"/>
    <cellStyle name="Hipervínculo" xfId="4450" builtinId="8" hidden="1"/>
    <cellStyle name="Hipervínculo" xfId="4452" builtinId="8" hidden="1"/>
    <cellStyle name="Hipervínculo" xfId="4454" builtinId="8" hidden="1"/>
    <cellStyle name="Hipervínculo" xfId="4456" builtinId="8" hidden="1"/>
    <cellStyle name="Hipervínculo" xfId="4458" builtinId="8" hidden="1"/>
    <cellStyle name="Hipervínculo" xfId="4460" builtinId="8" hidden="1"/>
    <cellStyle name="Hipervínculo" xfId="4462" builtinId="8" hidden="1"/>
    <cellStyle name="Hipervínculo" xfId="4464" builtinId="8" hidden="1"/>
    <cellStyle name="Hipervínculo" xfId="4466" builtinId="8" hidden="1"/>
    <cellStyle name="Hipervínculo" xfId="4468" builtinId="8" hidden="1"/>
    <cellStyle name="Hipervínculo" xfId="4470" builtinId="8" hidden="1"/>
    <cellStyle name="Hipervínculo" xfId="4472" builtinId="8" hidden="1"/>
    <cellStyle name="Hipervínculo" xfId="4474" builtinId="8" hidden="1"/>
    <cellStyle name="Hipervínculo" xfId="4476" builtinId="8" hidden="1"/>
    <cellStyle name="Hipervínculo" xfId="4478" builtinId="8" hidden="1"/>
    <cellStyle name="Hipervínculo" xfId="4480" builtinId="8" hidden="1"/>
    <cellStyle name="Hipervínculo" xfId="4482" builtinId="8" hidden="1"/>
    <cellStyle name="Hipervínculo" xfId="4484" builtinId="8" hidden="1"/>
    <cellStyle name="Hipervínculo" xfId="4486" builtinId="8" hidden="1"/>
    <cellStyle name="Hipervínculo" xfId="4488" builtinId="8" hidden="1"/>
    <cellStyle name="Hipervínculo" xfId="4490" builtinId="8" hidden="1"/>
    <cellStyle name="Hipervínculo" xfId="4492" builtinId="8" hidden="1"/>
    <cellStyle name="Hipervínculo" xfId="4494" builtinId="8" hidden="1"/>
    <cellStyle name="Hipervínculo" xfId="4496" builtinId="8" hidden="1"/>
    <cellStyle name="Hipervínculo" xfId="4498" builtinId="8" hidden="1"/>
    <cellStyle name="Hipervínculo" xfId="4500" builtinId="8" hidden="1"/>
    <cellStyle name="Hipervínculo" xfId="4502" builtinId="8" hidden="1"/>
    <cellStyle name="Hipervínculo" xfId="4504" builtinId="8" hidden="1"/>
    <cellStyle name="Hipervínculo" xfId="4506" builtinId="8" hidden="1"/>
    <cellStyle name="Hipervínculo" xfId="4508" builtinId="8" hidden="1"/>
    <cellStyle name="Hipervínculo" xfId="4510" builtinId="8" hidden="1"/>
    <cellStyle name="Hipervínculo" xfId="4512" builtinId="8" hidden="1"/>
    <cellStyle name="Hipervínculo" xfId="4514" builtinId="8" hidden="1"/>
    <cellStyle name="Hipervínculo" xfId="4516" builtinId="8" hidden="1"/>
    <cellStyle name="Hipervínculo" xfId="4518" builtinId="8" hidden="1"/>
    <cellStyle name="Hipervínculo" xfId="4520" builtinId="8" hidden="1"/>
    <cellStyle name="Hipervínculo" xfId="4522" builtinId="8" hidden="1"/>
    <cellStyle name="Hipervínculo" xfId="4524" builtinId="8" hidden="1"/>
    <cellStyle name="Hipervínculo" xfId="4526" builtinId="8" hidden="1"/>
    <cellStyle name="Hipervínculo" xfId="4529" builtinId="8" hidden="1"/>
    <cellStyle name="Hipervínculo" xfId="4531" builtinId="8" hidden="1"/>
    <cellStyle name="Hipervínculo" xfId="4533" builtinId="8" hidden="1"/>
    <cellStyle name="Hipervínculo" xfId="4535" builtinId="8" hidden="1"/>
    <cellStyle name="Hipervínculo" xfId="4537" builtinId="8" hidden="1"/>
    <cellStyle name="Hipervínculo" xfId="4539" builtinId="8" hidden="1"/>
    <cellStyle name="Hipervínculo" xfId="4541" builtinId="8" hidden="1"/>
    <cellStyle name="Hipervínculo" xfId="4543" builtinId="8" hidden="1"/>
    <cellStyle name="Hipervínculo" xfId="4545" builtinId="8" hidden="1"/>
    <cellStyle name="Hipervínculo" xfId="4547" builtinId="8" hidden="1"/>
    <cellStyle name="Hipervínculo" xfId="4549" builtinId="8" hidden="1"/>
    <cellStyle name="Hipervínculo" xfId="4551" builtinId="8" hidden="1"/>
    <cellStyle name="Hipervínculo" xfId="4553" builtinId="8" hidden="1"/>
    <cellStyle name="Hipervínculo" xfId="4555" builtinId="8" hidden="1"/>
    <cellStyle name="Hipervínculo" xfId="4557" builtinId="8" hidden="1"/>
    <cellStyle name="Hipervínculo" xfId="4559" builtinId="8" hidden="1"/>
    <cellStyle name="Hipervínculo" xfId="4561" builtinId="8" hidden="1"/>
    <cellStyle name="Hipervínculo" xfId="4563" builtinId="8" hidden="1"/>
    <cellStyle name="Hipervínculo" xfId="4565" builtinId="8" hidden="1"/>
    <cellStyle name="Hipervínculo" xfId="4567" builtinId="8" hidden="1"/>
    <cellStyle name="Hipervínculo" xfId="4569" builtinId="8" hidden="1"/>
    <cellStyle name="Hipervínculo" xfId="4571" builtinId="8" hidden="1"/>
    <cellStyle name="Hipervínculo" xfId="4573" builtinId="8" hidden="1"/>
    <cellStyle name="Hipervínculo" xfId="4575" builtinId="8" hidden="1"/>
    <cellStyle name="Hipervínculo" xfId="4577" builtinId="8" hidden="1"/>
    <cellStyle name="Hipervínculo" xfId="4579" builtinId="8" hidden="1"/>
    <cellStyle name="Hipervínculo" xfId="4581" builtinId="8" hidden="1"/>
    <cellStyle name="Hipervínculo" xfId="4583" builtinId="8" hidden="1"/>
    <cellStyle name="Hipervínculo" xfId="4585" builtinId="8" hidden="1"/>
    <cellStyle name="Hipervínculo" xfId="4587" builtinId="8" hidden="1"/>
    <cellStyle name="Hipervínculo" xfId="4589" builtinId="8" hidden="1"/>
    <cellStyle name="Hipervínculo" xfId="4591" builtinId="8" hidden="1"/>
    <cellStyle name="Hipervínculo" xfId="4593" builtinId="8" hidden="1"/>
    <cellStyle name="Hipervínculo" xfId="4595" builtinId="8" hidden="1"/>
    <cellStyle name="Hipervínculo" xfId="4597" builtinId="8" hidden="1"/>
    <cellStyle name="Hipervínculo" xfId="4599" builtinId="8" hidden="1"/>
    <cellStyle name="Hipervínculo" xfId="4601" builtinId="8" hidden="1"/>
    <cellStyle name="Hipervínculo" xfId="4603" builtinId="8" hidden="1"/>
    <cellStyle name="Hipervínculo" xfId="4605" builtinId="8" hidden="1"/>
    <cellStyle name="Hipervínculo" xfId="4607" builtinId="8" hidden="1"/>
    <cellStyle name="Hipervínculo" xfId="4609" builtinId="8" hidden="1"/>
    <cellStyle name="Hipervínculo" xfId="4611" builtinId="8" hidden="1"/>
    <cellStyle name="Hipervínculo" xfId="4613" builtinId="8" hidden="1"/>
    <cellStyle name="Hipervínculo" xfId="4615" builtinId="8" hidden="1"/>
    <cellStyle name="Hipervínculo" xfId="4617" builtinId="8" hidden="1"/>
    <cellStyle name="Hipervínculo" xfId="4619" builtinId="8" hidden="1"/>
    <cellStyle name="Hipervínculo" xfId="4621" builtinId="8" hidden="1"/>
    <cellStyle name="Hipervínculo" xfId="4623" builtinId="8" hidden="1"/>
    <cellStyle name="Hipervínculo" xfId="4625" builtinId="8" hidden="1"/>
    <cellStyle name="Hipervínculo" xfId="4627" builtinId="8" hidden="1"/>
    <cellStyle name="Hipervínculo" xfId="4629" builtinId="8" hidden="1"/>
    <cellStyle name="Hipervínculo" xfId="4631" builtinId="8" hidden="1"/>
    <cellStyle name="Hipervínculo" xfId="4633" builtinId="8" hidden="1"/>
    <cellStyle name="Hipervínculo" xfId="4635" builtinId="8" hidden="1"/>
    <cellStyle name="Hipervínculo" xfId="4637" builtinId="8" hidden="1"/>
    <cellStyle name="Hipervínculo" xfId="4639" builtinId="8" hidden="1"/>
    <cellStyle name="Hipervínculo" xfId="4641" builtinId="8" hidden="1"/>
    <cellStyle name="Hipervínculo" xfId="4643" builtinId="8" hidden="1"/>
    <cellStyle name="Hipervínculo" xfId="4645" builtinId="8" hidden="1"/>
    <cellStyle name="Hipervínculo" xfId="4647" builtinId="8" hidden="1"/>
    <cellStyle name="Hipervínculo" xfId="4649" builtinId="8" hidden="1"/>
    <cellStyle name="Hipervínculo" xfId="4651" builtinId="8" hidden="1"/>
    <cellStyle name="Hipervínculo" xfId="4653" builtinId="8" hidden="1"/>
    <cellStyle name="Hipervínculo" xfId="4655" builtinId="8" hidden="1"/>
    <cellStyle name="Hipervínculo" xfId="4657" builtinId="8" hidden="1"/>
    <cellStyle name="Hipervínculo" xfId="4659" builtinId="8" hidden="1"/>
    <cellStyle name="Hipervínculo" xfId="4661" builtinId="8" hidden="1"/>
    <cellStyle name="Hipervínculo" xfId="4663" builtinId="8" hidden="1"/>
    <cellStyle name="Hipervínculo" xfId="4665" builtinId="8" hidden="1"/>
    <cellStyle name="Hipervínculo" xfId="4667" builtinId="8" hidden="1"/>
    <cellStyle name="Hipervínculo" xfId="4669" builtinId="8" hidden="1"/>
    <cellStyle name="Hipervínculo" xfId="4671" builtinId="8" hidden="1"/>
    <cellStyle name="Hipervínculo" xfId="4673" builtinId="8" hidden="1"/>
    <cellStyle name="Hipervínculo" xfId="4676" builtinId="8" hidden="1"/>
    <cellStyle name="Hipervínculo" xfId="4678" builtinId="8" hidden="1"/>
    <cellStyle name="Hipervínculo" xfId="4680" builtinId="8" hidden="1"/>
    <cellStyle name="Hipervínculo" xfId="4682" builtinId="8" hidden="1"/>
    <cellStyle name="Hipervínculo" xfId="4684" builtinId="8" hidden="1"/>
    <cellStyle name="Hipervínculo" xfId="4686" builtinId="8" hidden="1"/>
    <cellStyle name="Hipervínculo" xfId="4688" builtinId="8" hidden="1"/>
    <cellStyle name="Hipervínculo" xfId="4690" builtinId="8" hidden="1"/>
    <cellStyle name="Hipervínculo" xfId="4692" builtinId="8" hidden="1"/>
    <cellStyle name="Hipervínculo" xfId="4694" builtinId="8" hidden="1"/>
    <cellStyle name="Hipervínculo" xfId="4696" builtinId="8" hidden="1"/>
    <cellStyle name="Hipervínculo" xfId="4698" builtinId="8" hidden="1"/>
    <cellStyle name="Hipervínculo" xfId="4700" builtinId="8" hidden="1"/>
    <cellStyle name="Hipervínculo" xfId="4702" builtinId="8" hidden="1"/>
    <cellStyle name="Hipervínculo" xfId="4704" builtinId="8" hidden="1"/>
    <cellStyle name="Hipervínculo" xfId="4706" builtinId="8" hidden="1"/>
    <cellStyle name="Hipervínculo" xfId="4708" builtinId="8" hidden="1"/>
    <cellStyle name="Hipervínculo" xfId="4710" builtinId="8" hidden="1"/>
    <cellStyle name="Hipervínculo" xfId="4712" builtinId="8" hidden="1"/>
    <cellStyle name="Hipervínculo" xfId="4714" builtinId="8" hidden="1"/>
    <cellStyle name="Hipervínculo" xfId="4716" builtinId="8" hidden="1"/>
    <cellStyle name="Hipervínculo" xfId="4718" builtinId="8" hidden="1"/>
    <cellStyle name="Hipervínculo" xfId="4720" builtinId="8" hidden="1"/>
    <cellStyle name="Hipervínculo" xfId="4722" builtinId="8" hidden="1"/>
    <cellStyle name="Hipervínculo" xfId="4724" builtinId="8" hidden="1"/>
    <cellStyle name="Hipervínculo" xfId="4726" builtinId="8" hidden="1"/>
    <cellStyle name="Hipervínculo" xfId="4728" builtinId="8" hidden="1"/>
    <cellStyle name="Hipervínculo" xfId="4730" builtinId="8" hidden="1"/>
    <cellStyle name="Hipervínculo" xfId="4732" builtinId="8" hidden="1"/>
    <cellStyle name="Hipervínculo" xfId="4734" builtinId="8" hidden="1"/>
    <cellStyle name="Hipervínculo" xfId="4736" builtinId="8" hidden="1"/>
    <cellStyle name="Hipervínculo" xfId="4738" builtinId="8" hidden="1"/>
    <cellStyle name="Hipervínculo" xfId="4740" builtinId="8" hidden="1"/>
    <cellStyle name="Hipervínculo" xfId="4742" builtinId="8" hidden="1"/>
    <cellStyle name="Hipervínculo" xfId="4744" builtinId="8" hidden="1"/>
    <cellStyle name="Hipervínculo" xfId="4746" builtinId="8" hidden="1"/>
    <cellStyle name="Hipervínculo" xfId="4748" builtinId="8" hidden="1"/>
    <cellStyle name="Hipervínculo" xfId="4750" builtinId="8" hidden="1"/>
    <cellStyle name="Hipervínculo" xfId="4752" builtinId="8" hidden="1"/>
    <cellStyle name="Hipervínculo" xfId="4754" builtinId="8" hidden="1"/>
    <cellStyle name="Hipervínculo" xfId="4756" builtinId="8" hidden="1"/>
    <cellStyle name="Hipervínculo" xfId="4758" builtinId="8" hidden="1"/>
    <cellStyle name="Hipervínculo" xfId="4760" builtinId="8" hidden="1"/>
    <cellStyle name="Hipervínculo" xfId="4762" builtinId="8" hidden="1"/>
    <cellStyle name="Hipervínculo" xfId="4764" builtinId="8" hidden="1"/>
    <cellStyle name="Hipervínculo" xfId="4766" builtinId="8" hidden="1"/>
    <cellStyle name="Hipervínculo" xfId="4768" builtinId="8" hidden="1"/>
    <cellStyle name="Hipervínculo" xfId="4770" builtinId="8" hidden="1"/>
    <cellStyle name="Hipervínculo" xfId="4772" builtinId="8" hidden="1"/>
    <cellStyle name="Hipervínculo" xfId="4774" builtinId="8" hidden="1"/>
    <cellStyle name="Hipervínculo" xfId="4776" builtinId="8" hidden="1"/>
    <cellStyle name="Hipervínculo" xfId="4778" builtinId="8" hidden="1"/>
    <cellStyle name="Hipervínculo" xfId="4780" builtinId="8" hidden="1"/>
    <cellStyle name="Hipervínculo" xfId="4782" builtinId="8" hidden="1"/>
    <cellStyle name="Hipervínculo" xfId="4784" builtinId="8" hidden="1"/>
    <cellStyle name="Hipervínculo" xfId="4786" builtinId="8" hidden="1"/>
    <cellStyle name="Hipervínculo" xfId="4788" builtinId="8" hidden="1"/>
    <cellStyle name="Hipervínculo" xfId="4790" builtinId="8" hidden="1"/>
    <cellStyle name="Hipervínculo" xfId="4792" builtinId="8" hidden="1"/>
    <cellStyle name="Hipervínculo" xfId="4794" builtinId="8" hidden="1"/>
    <cellStyle name="Hipervínculo" xfId="4796" builtinId="8" hidden="1"/>
    <cellStyle name="Hipervínculo" xfId="4798" builtinId="8" hidden="1"/>
    <cellStyle name="Hipervínculo" xfId="4800" builtinId="8" hidden="1"/>
    <cellStyle name="Hipervínculo" xfId="4802" builtinId="8" hidden="1"/>
    <cellStyle name="Hipervínculo" xfId="4804" builtinId="8" hidden="1"/>
    <cellStyle name="Hipervínculo" xfId="4806" builtinId="8" hidden="1"/>
    <cellStyle name="Hipervínculo" xfId="4808" builtinId="8" hidden="1"/>
    <cellStyle name="Hipervínculo" xfId="4810" builtinId="8" hidden="1"/>
    <cellStyle name="Hipervínculo" xfId="4812" builtinId="8" hidden="1"/>
    <cellStyle name="Hipervínculo" xfId="4814" builtinId="8" hidden="1"/>
    <cellStyle name="Hipervínculo" xfId="4816" builtinId="8" hidden="1"/>
    <cellStyle name="Hipervínculo" xfId="4818" builtinId="8" hidden="1"/>
    <cellStyle name="Hipervínculo" xfId="4820" builtinId="8" hidden="1"/>
    <cellStyle name="Hipervínculo" xfId="4822" builtinId="8" hidden="1"/>
    <cellStyle name="Hipervínculo" xfId="4824" builtinId="8" hidden="1"/>
    <cellStyle name="Hipervínculo" xfId="4826" builtinId="8" hidden="1"/>
    <cellStyle name="Hipervínculo" xfId="4828" builtinId="8" hidden="1"/>
    <cellStyle name="Hipervínculo" xfId="4830" builtinId="8" hidden="1"/>
    <cellStyle name="Hipervínculo" xfId="4832" builtinId="8" hidden="1"/>
    <cellStyle name="Hipervínculo" xfId="4834" builtinId="8" hidden="1"/>
    <cellStyle name="Hipervínculo" xfId="4836" builtinId="8" hidden="1"/>
    <cellStyle name="Hipervínculo" xfId="4838" builtinId="8" hidden="1"/>
    <cellStyle name="Hipervínculo" xfId="4840" builtinId="8" hidden="1"/>
    <cellStyle name="Hipervínculo" xfId="4842" builtinId="8" hidden="1"/>
    <cellStyle name="Hipervínculo" xfId="4844" builtinId="8" hidden="1"/>
    <cellStyle name="Hipervínculo" xfId="4846" builtinId="8" hidden="1"/>
    <cellStyle name="Hipervínculo" xfId="4848" builtinId="8" hidden="1"/>
    <cellStyle name="Hipervínculo" xfId="4850" builtinId="8" hidden="1"/>
    <cellStyle name="Hipervínculo" xfId="4852" builtinId="8" hidden="1"/>
    <cellStyle name="Hipervínculo" xfId="4854" builtinId="8" hidden="1"/>
    <cellStyle name="Hipervínculo" xfId="4856" builtinId="8" hidden="1"/>
    <cellStyle name="Hipervínculo" xfId="4858" builtinId="8" hidden="1"/>
    <cellStyle name="Hipervínculo" xfId="4860" builtinId="8" hidden="1"/>
    <cellStyle name="Hipervínculo" xfId="4862" builtinId="8" hidden="1"/>
    <cellStyle name="Hipervínculo" xfId="4864" builtinId="8" hidden="1"/>
    <cellStyle name="Hipervínculo" xfId="4866" builtinId="8" hidden="1"/>
    <cellStyle name="Hipervínculo" xfId="4868" builtinId="8" hidden="1"/>
    <cellStyle name="Hipervínculo" xfId="4870" builtinId="8" hidden="1"/>
    <cellStyle name="Hipervínculo" xfId="4872" builtinId="8" hidden="1"/>
    <cellStyle name="Hipervínculo" xfId="4874" builtinId="8" hidden="1"/>
    <cellStyle name="Hipervínculo" xfId="4876" builtinId="8" hidden="1"/>
    <cellStyle name="Hipervínculo" xfId="4878" builtinId="8" hidden="1"/>
    <cellStyle name="Hipervínculo" xfId="4880" builtinId="8" hidden="1"/>
    <cellStyle name="Hipervínculo" xfId="4882" builtinId="8" hidden="1"/>
    <cellStyle name="Hipervínculo" xfId="4884" builtinId="8" hidden="1"/>
    <cellStyle name="Hipervínculo" xfId="4886" builtinId="8" hidden="1"/>
    <cellStyle name="Hipervínculo" xfId="4888" builtinId="8" hidden="1"/>
    <cellStyle name="Hipervínculo" xfId="4890" builtinId="8" hidden="1"/>
    <cellStyle name="Hipervínculo" xfId="4892" builtinId="8" hidden="1"/>
    <cellStyle name="Hipervínculo" xfId="4894" builtinId="8" hidden="1"/>
    <cellStyle name="Hipervínculo" xfId="4896" builtinId="8" hidden="1"/>
    <cellStyle name="Hipervínculo" xfId="4898" builtinId="8" hidden="1"/>
    <cellStyle name="Hipervínculo" xfId="4900" builtinId="8" hidden="1"/>
    <cellStyle name="Hipervínculo" xfId="4902" builtinId="8" hidden="1"/>
    <cellStyle name="Hipervínculo" xfId="4904" builtinId="8" hidden="1"/>
    <cellStyle name="Hipervínculo" xfId="4906" builtinId="8" hidden="1"/>
    <cellStyle name="Hipervínculo" xfId="4908" builtinId="8" hidden="1"/>
    <cellStyle name="Hipervínculo" xfId="4910" builtinId="8" hidden="1"/>
    <cellStyle name="Hipervínculo" xfId="4912" builtinId="8" hidden="1"/>
    <cellStyle name="Hipervínculo" xfId="4914" builtinId="8" hidden="1"/>
    <cellStyle name="Hipervínculo" xfId="4916" builtinId="8" hidden="1"/>
    <cellStyle name="Hipervínculo" xfId="4918" builtinId="8" hidden="1"/>
    <cellStyle name="Hipervínculo" xfId="4920" builtinId="8" hidden="1"/>
    <cellStyle name="Hipervínculo" xfId="4922" builtinId="8" hidden="1"/>
    <cellStyle name="Hipervínculo" xfId="4924" builtinId="8" hidden="1"/>
    <cellStyle name="Hipervínculo" xfId="4926" builtinId="8" hidden="1"/>
    <cellStyle name="Hipervínculo" xfId="4928" builtinId="8" hidden="1"/>
    <cellStyle name="Hipervínculo" xfId="4930" builtinId="8" hidden="1"/>
    <cellStyle name="Hipervínculo" xfId="4932" builtinId="8" hidden="1"/>
    <cellStyle name="Hipervínculo" xfId="4934" builtinId="8" hidden="1"/>
    <cellStyle name="Hipervínculo" xfId="4936" builtinId="8" hidden="1"/>
    <cellStyle name="Hipervínculo" xfId="4938" builtinId="8" hidden="1"/>
    <cellStyle name="Hipervínculo" xfId="4940" builtinId="8" hidden="1"/>
    <cellStyle name="Hipervínculo" xfId="4942" builtinId="8" hidden="1"/>
    <cellStyle name="Hipervínculo" xfId="4944" builtinId="8" hidden="1"/>
    <cellStyle name="Hipervínculo" xfId="4946" builtinId="8" hidden="1"/>
    <cellStyle name="Hipervínculo" xfId="4948" builtinId="8" hidden="1"/>
    <cellStyle name="Hipervínculo" xfId="4950" builtinId="8" hidden="1"/>
    <cellStyle name="Hipervínculo" xfId="4952" builtinId="8" hidden="1"/>
    <cellStyle name="Hipervínculo" xfId="4954" builtinId="8" hidden="1"/>
    <cellStyle name="Hipervínculo" xfId="4956" builtinId="8" hidden="1"/>
    <cellStyle name="Hipervínculo" xfId="4958" builtinId="8" hidden="1"/>
    <cellStyle name="Hipervínculo" xfId="4960" builtinId="8" hidden="1"/>
    <cellStyle name="Hipervínculo" xfId="4962" builtinId="8" hidden="1"/>
    <cellStyle name="Hipervínculo" xfId="4964" builtinId="8" hidden="1"/>
    <cellStyle name="Hipervínculo" xfId="4966" builtinId="8" hidden="1"/>
    <cellStyle name="Hipervínculo" xfId="4968" builtinId="8" hidden="1"/>
    <cellStyle name="Hipervínculo" xfId="4970" builtinId="8" hidden="1"/>
    <cellStyle name="Hipervínculo" xfId="4972" builtinId="8" hidden="1"/>
    <cellStyle name="Hipervínculo" xfId="4974" builtinId="8" hidden="1"/>
    <cellStyle name="Hipervínculo" xfId="4976" builtinId="8" hidden="1"/>
    <cellStyle name="Hipervínculo" xfId="4978" builtinId="8" hidden="1"/>
    <cellStyle name="Hipervínculo" xfId="4980" builtinId="8" hidden="1"/>
    <cellStyle name="Hipervínculo" xfId="4982" builtinId="8" hidden="1"/>
    <cellStyle name="Hipervínculo" xfId="4984" builtinId="8" hidden="1"/>
    <cellStyle name="Hipervínculo" xfId="4986" builtinId="8" hidden="1"/>
    <cellStyle name="Hipervínculo" xfId="4988" builtinId="8" hidden="1"/>
    <cellStyle name="Hipervínculo" xfId="4990" builtinId="8" hidden="1"/>
    <cellStyle name="Hipervínculo" xfId="4992" builtinId="8" hidden="1"/>
    <cellStyle name="Hipervínculo" xfId="4994" builtinId="8" hidden="1"/>
    <cellStyle name="Hipervínculo" xfId="4996" builtinId="8" hidden="1"/>
    <cellStyle name="Hipervínculo" xfId="4998" builtinId="8" hidden="1"/>
    <cellStyle name="Hipervínculo" xfId="5000" builtinId="8" hidden="1"/>
    <cellStyle name="Hipervínculo" xfId="5002" builtinId="8" hidden="1"/>
    <cellStyle name="Hipervínculo" xfId="5004" builtinId="8" hidden="1"/>
    <cellStyle name="Hipervínculo" xfId="5006" builtinId="8" hidden="1"/>
    <cellStyle name="Hipervínculo" xfId="5008" builtinId="8" hidden="1"/>
    <cellStyle name="Hipervínculo" xfId="5010" builtinId="8" hidden="1"/>
    <cellStyle name="Hipervínculo" xfId="5012" builtinId="8" hidden="1"/>
    <cellStyle name="Hipervínculo" xfId="5014" builtinId="8" hidden="1"/>
    <cellStyle name="Hipervínculo" xfId="5016" builtinId="8" hidden="1"/>
    <cellStyle name="Hipervínculo" xfId="5018" builtinId="8" hidden="1"/>
    <cellStyle name="Hipervínculo" xfId="5020" builtinId="8" hidden="1"/>
    <cellStyle name="Hipervínculo" xfId="5022" builtinId="8" hidden="1"/>
    <cellStyle name="Hipervínculo" xfId="5024" builtinId="8" hidden="1"/>
    <cellStyle name="Hipervínculo" xfId="5026" builtinId="8" hidden="1"/>
    <cellStyle name="Hipervínculo" xfId="5028" builtinId="8" hidden="1"/>
    <cellStyle name="Hipervínculo" xfId="5030" builtinId="8" hidden="1"/>
    <cellStyle name="Hipervínculo" xfId="5032" builtinId="8" hidden="1"/>
    <cellStyle name="Hipervínculo" xfId="5034" builtinId="8" hidden="1"/>
    <cellStyle name="Hipervínculo" xfId="5036" builtinId="8" hidden="1"/>
    <cellStyle name="Hipervínculo" xfId="5038" builtinId="8" hidden="1"/>
    <cellStyle name="Hipervínculo" xfId="5040" builtinId="8" hidden="1"/>
    <cellStyle name="Hipervínculo" xfId="5042" builtinId="8" hidden="1"/>
    <cellStyle name="Hipervínculo" xfId="5044" builtinId="8" hidden="1"/>
    <cellStyle name="Hipervínculo" xfId="5046" builtinId="8" hidden="1"/>
    <cellStyle name="Hipervínculo" xfId="5048" builtinId="8" hidden="1"/>
    <cellStyle name="Hipervínculo" xfId="5050" builtinId="8" hidden="1"/>
    <cellStyle name="Hipervínculo" xfId="5052" builtinId="8" hidden="1"/>
    <cellStyle name="Hipervínculo" xfId="5054" builtinId="8" hidden="1"/>
    <cellStyle name="Hipervínculo" xfId="5056" builtinId="8" hidden="1"/>
    <cellStyle name="Hipervínculo" xfId="5058" builtinId="8" hidden="1"/>
    <cellStyle name="Hipervínculo" xfId="5060" builtinId="8" hidden="1"/>
    <cellStyle name="Hipervínculo" xfId="5062" builtinId="8" hidden="1"/>
    <cellStyle name="Hipervínculo" xfId="5064" builtinId="8" hidden="1"/>
    <cellStyle name="Hipervínculo" xfId="5066" builtinId="8" hidden="1"/>
    <cellStyle name="Hipervínculo" xfId="5068" builtinId="8" hidden="1"/>
    <cellStyle name="Hipervínculo" xfId="5070" builtinId="8" hidden="1"/>
    <cellStyle name="Hipervínculo" xfId="5072" builtinId="8" hidden="1"/>
    <cellStyle name="Hipervínculo" xfId="5074" builtinId="8" hidden="1"/>
    <cellStyle name="Hipervínculo" xfId="5076" builtinId="8" hidden="1"/>
    <cellStyle name="Hipervínculo" xfId="5078" builtinId="8" hidden="1"/>
    <cellStyle name="Hipervínculo" xfId="5080" builtinId="8" hidden="1"/>
    <cellStyle name="Hipervínculo" xfId="5082" builtinId="8" hidden="1"/>
    <cellStyle name="Hipervínculo" xfId="5084" builtinId="8" hidden="1"/>
    <cellStyle name="Hipervínculo" xfId="5086" builtinId="8" hidden="1"/>
    <cellStyle name="Hipervínculo" xfId="5088" builtinId="8" hidden="1"/>
    <cellStyle name="Hipervínculo" xfId="5090" builtinId="8" hidden="1"/>
    <cellStyle name="Hipervínculo" xfId="5092" builtinId="8" hidden="1"/>
    <cellStyle name="Hipervínculo" xfId="5094" builtinId="8" hidden="1"/>
    <cellStyle name="Hipervínculo" xfId="5096" builtinId="8" hidden="1"/>
    <cellStyle name="Hipervínculo" xfId="5098" builtinId="8" hidden="1"/>
    <cellStyle name="Hipervínculo" xfId="5100" builtinId="8" hidden="1"/>
    <cellStyle name="Hipervínculo" xfId="5102" builtinId="8" hidden="1"/>
    <cellStyle name="Hipervínculo" xfId="5104" builtinId="8" hidden="1"/>
    <cellStyle name="Hipervínculo" xfId="5106" builtinId="8" hidden="1"/>
    <cellStyle name="Hipervínculo" xfId="5108" builtinId="8" hidden="1"/>
    <cellStyle name="Hipervínculo" xfId="5110" builtinId="8" hidden="1"/>
    <cellStyle name="Hipervínculo" xfId="5112" builtinId="8" hidden="1"/>
    <cellStyle name="Hipervínculo" xfId="5114" builtinId="8" hidden="1"/>
    <cellStyle name="Hipervínculo" xfId="5116" builtinId="8" hidden="1"/>
    <cellStyle name="Hipervínculo" xfId="5118" builtinId="8" hidden="1"/>
    <cellStyle name="Hipervínculo" xfId="5120" builtinId="8" hidden="1"/>
    <cellStyle name="Hipervínculo" xfId="5122" builtinId="8" hidden="1"/>
    <cellStyle name="Hipervínculo" xfId="5124" builtinId="8" hidden="1"/>
    <cellStyle name="Hipervínculo" xfId="5126" builtinId="8" hidden="1"/>
    <cellStyle name="Hipervínculo" xfId="5128" builtinId="8" hidden="1"/>
    <cellStyle name="Hipervínculo" xfId="5130" builtinId="8" hidden="1"/>
    <cellStyle name="Hipervínculo" xfId="5132" builtinId="8" hidden="1"/>
    <cellStyle name="Hipervínculo" xfId="5134" builtinId="8" hidden="1"/>
    <cellStyle name="Hipervínculo" xfId="5136" builtinId="8" hidden="1"/>
    <cellStyle name="Hipervínculo" xfId="5138" builtinId="8" hidden="1"/>
    <cellStyle name="Hipervínculo" xfId="5140" builtinId="8" hidden="1"/>
    <cellStyle name="Hipervínculo" xfId="5142" builtinId="8" hidden="1"/>
    <cellStyle name="Hipervínculo" xfId="5144" builtinId="8" hidden="1"/>
    <cellStyle name="Hipervínculo" xfId="5146" builtinId="8" hidden="1"/>
    <cellStyle name="Hipervínculo" xfId="5148" builtinId="8" hidden="1"/>
    <cellStyle name="Hipervínculo" xfId="5150" builtinId="8" hidden="1"/>
    <cellStyle name="Hipervínculo" xfId="5152" builtinId="8" hidden="1"/>
    <cellStyle name="Hipervínculo" xfId="5154" builtinId="8" hidden="1"/>
    <cellStyle name="Hipervínculo" xfId="5156" builtinId="8" hidden="1"/>
    <cellStyle name="Hipervínculo" xfId="5158" builtinId="8" hidden="1"/>
    <cellStyle name="Hipervínculo" xfId="5160" builtinId="8" hidden="1"/>
    <cellStyle name="Hipervínculo" xfId="5162" builtinId="8" hidden="1"/>
    <cellStyle name="Hipervínculo" xfId="5164" builtinId="8" hidden="1"/>
    <cellStyle name="Hipervínculo" xfId="5166" builtinId="8" hidden="1"/>
    <cellStyle name="Hipervínculo" xfId="5168" builtinId="8" hidden="1"/>
    <cellStyle name="Hipervínculo" xfId="5170" builtinId="8" hidden="1"/>
    <cellStyle name="Hipervínculo" xfId="5172" builtinId="8" hidden="1"/>
    <cellStyle name="Hipervínculo" xfId="5174" builtinId="8" hidden="1"/>
    <cellStyle name="Hipervínculo" xfId="5176" builtinId="8" hidden="1"/>
    <cellStyle name="Hipervínculo" xfId="5178" builtinId="8" hidden="1"/>
    <cellStyle name="Hipervínculo" xfId="5180" builtinId="8" hidden="1"/>
    <cellStyle name="Hipervínculo" xfId="5182" builtinId="8" hidden="1"/>
    <cellStyle name="Hipervínculo" xfId="5184" builtinId="8" hidden="1"/>
    <cellStyle name="Hipervínculo" xfId="5186" builtinId="8" hidden="1"/>
    <cellStyle name="Hipervínculo" xfId="5188" builtinId="8" hidden="1"/>
    <cellStyle name="Hipervínculo" xfId="5190" builtinId="8" hidden="1"/>
    <cellStyle name="Hipervínculo" xfId="5192" builtinId="8" hidden="1"/>
    <cellStyle name="Hipervínculo" xfId="5194" builtinId="8" hidden="1"/>
    <cellStyle name="Hipervínculo" xfId="5196" builtinId="8" hidden="1"/>
    <cellStyle name="Hipervínculo" xfId="5198" builtinId="8" hidden="1"/>
    <cellStyle name="Hipervínculo" xfId="5200" builtinId="8" hidden="1"/>
    <cellStyle name="Hipervínculo" xfId="5202" builtinId="8" hidden="1"/>
    <cellStyle name="Hipervínculo" xfId="5204" builtinId="8" hidden="1"/>
    <cellStyle name="Hipervínculo" xfId="5206" builtinId="8" hidden="1"/>
    <cellStyle name="Hipervínculo" xfId="5208" builtinId="8" hidden="1"/>
    <cellStyle name="Hipervínculo" xfId="5210" builtinId="8" hidden="1"/>
    <cellStyle name="Hipervínculo" xfId="5212" builtinId="8" hidden="1"/>
    <cellStyle name="Hipervínculo" xfId="5214" builtinId="8" hidden="1"/>
    <cellStyle name="Hipervínculo" xfId="5216" builtinId="8" hidden="1"/>
    <cellStyle name="Hipervínculo" xfId="5218" builtinId="8" hidden="1"/>
    <cellStyle name="Hipervínculo" xfId="5220" builtinId="8" hidden="1"/>
    <cellStyle name="Hipervínculo" xfId="5222" builtinId="8" hidden="1"/>
    <cellStyle name="Hipervínculo" xfId="5224" builtinId="8" hidden="1"/>
    <cellStyle name="Hipervínculo" xfId="5226" builtinId="8" hidden="1"/>
    <cellStyle name="Hipervínculo" xfId="5228" builtinId="8" hidden="1"/>
    <cellStyle name="Hipervínculo" xfId="5230" builtinId="8" hidden="1"/>
    <cellStyle name="Hipervínculo" xfId="5232" builtinId="8" hidden="1"/>
    <cellStyle name="Hipervínculo" xfId="5234" builtinId="8" hidden="1"/>
    <cellStyle name="Hipervínculo" xfId="5236" builtinId="8" hidden="1"/>
    <cellStyle name="Hipervínculo" xfId="5238" builtinId="8" hidden="1"/>
    <cellStyle name="Hipervínculo" xfId="5240" builtinId="8" hidden="1"/>
    <cellStyle name="Hipervínculo" xfId="5242" builtinId="8" hidden="1"/>
    <cellStyle name="Hipervínculo" xfId="5244" builtinId="8" hidden="1"/>
    <cellStyle name="Hipervínculo" xfId="5246" builtinId="8" hidden="1"/>
    <cellStyle name="Hipervínculo" xfId="5248" builtinId="8" hidden="1"/>
    <cellStyle name="Hipervínculo" xfId="5250" builtinId="8" hidden="1"/>
    <cellStyle name="Hipervínculo" xfId="5252" builtinId="8" hidden="1"/>
    <cellStyle name="Hipervínculo" xfId="5254" builtinId="8" hidden="1"/>
    <cellStyle name="Hipervínculo" xfId="5256" builtinId="8" hidden="1"/>
    <cellStyle name="Hipervínculo" xfId="5258" builtinId="8" hidden="1"/>
    <cellStyle name="Hipervínculo" xfId="5260" builtinId="8" hidden="1"/>
    <cellStyle name="Hipervínculo" xfId="5262" builtinId="8" hidden="1"/>
    <cellStyle name="Hipervínculo" xfId="5264" builtinId="8" hidden="1"/>
    <cellStyle name="Hipervínculo" xfId="5266" builtinId="8" hidden="1"/>
    <cellStyle name="Hipervínculo" xfId="5268" builtinId="8" hidden="1"/>
    <cellStyle name="Hipervínculo" xfId="5270" builtinId="8" hidden="1"/>
    <cellStyle name="Hipervínculo" xfId="5272" builtinId="8" hidden="1"/>
    <cellStyle name="Hipervínculo" xfId="5274" builtinId="8" hidden="1"/>
    <cellStyle name="Hipervínculo" xfId="5276" builtinId="8" hidden="1"/>
    <cellStyle name="Hipervínculo" xfId="5278" builtinId="8" hidden="1"/>
    <cellStyle name="Hipervínculo" xfId="5280" builtinId="8" hidden="1"/>
    <cellStyle name="Hipervínculo" xfId="5282" builtinId="8" hidden="1"/>
    <cellStyle name="Hipervínculo" xfId="5284" builtinId="8" hidden="1"/>
    <cellStyle name="Hipervínculo" xfId="5286" builtinId="8" hidden="1"/>
    <cellStyle name="Hipervínculo" xfId="5288" builtinId="8" hidden="1"/>
    <cellStyle name="Hipervínculo" xfId="5290" builtinId="8" hidden="1"/>
    <cellStyle name="Hipervínculo" xfId="5292" builtinId="8" hidden="1"/>
    <cellStyle name="Hipervínculo" xfId="5294" builtinId="8" hidden="1"/>
    <cellStyle name="Hipervínculo" xfId="5296" builtinId="8" hidden="1"/>
    <cellStyle name="Hipervínculo" xfId="5298" builtinId="8" hidden="1"/>
    <cellStyle name="Hipervínculo" xfId="5300" builtinId="8" hidden="1"/>
    <cellStyle name="Hipervínculo" xfId="5302" builtinId="8" hidden="1"/>
    <cellStyle name="Hipervínculo" xfId="5304" builtinId="8" hidden="1"/>
    <cellStyle name="Hipervínculo" xfId="5306" builtinId="8" hidden="1"/>
    <cellStyle name="Hipervínculo" xfId="5308" builtinId="8" hidden="1"/>
    <cellStyle name="Hipervínculo" xfId="5310" builtinId="8" hidden="1"/>
    <cellStyle name="Hipervínculo" xfId="5312" builtinId="8" hidden="1"/>
    <cellStyle name="Hipervínculo" xfId="5314" builtinId="8" hidden="1"/>
    <cellStyle name="Hipervínculo" xfId="5316" builtinId="8" hidden="1"/>
    <cellStyle name="Hipervínculo" xfId="5318" builtinId="8" hidden="1"/>
    <cellStyle name="Hipervínculo" xfId="5320" builtinId="8" hidden="1"/>
    <cellStyle name="Hipervínculo" xfId="5322" builtinId="8" hidden="1"/>
    <cellStyle name="Hipervínculo" xfId="5324" builtinId="8" hidden="1"/>
    <cellStyle name="Hipervínculo" xfId="5326" builtinId="8" hidden="1"/>
    <cellStyle name="Hipervínculo" xfId="5328" builtinId="8" hidden="1"/>
    <cellStyle name="Hipervínculo" xfId="5330" builtinId="8" hidden="1"/>
    <cellStyle name="Hipervínculo" xfId="5332" builtinId="8" hidden="1"/>
    <cellStyle name="Hipervínculo" xfId="5334" builtinId="8" hidden="1"/>
    <cellStyle name="Hipervínculo" xfId="5336" builtinId="8" hidden="1"/>
    <cellStyle name="Hipervínculo" xfId="5338" builtinId="8" hidden="1"/>
    <cellStyle name="Hipervínculo" xfId="5340" builtinId="8" hidden="1"/>
    <cellStyle name="Hipervínculo" xfId="5342" builtinId="8" hidden="1"/>
    <cellStyle name="Hipervínculo" xfId="5344" builtinId="8" hidden="1"/>
    <cellStyle name="Hipervínculo" xfId="5346" builtinId="8" hidden="1"/>
    <cellStyle name="Hipervínculo" xfId="5348" builtinId="8" hidden="1"/>
    <cellStyle name="Hipervínculo" xfId="5350" builtinId="8" hidden="1"/>
    <cellStyle name="Hipervínculo" xfId="5352" builtinId="8" hidden="1"/>
    <cellStyle name="Hipervínculo" xfId="5354" builtinId="8" hidden="1"/>
    <cellStyle name="Hipervínculo" xfId="5356" builtinId="8" hidden="1"/>
    <cellStyle name="Hipervínculo" xfId="5358" builtinId="8" hidden="1"/>
    <cellStyle name="Hipervínculo" xfId="5360" builtinId="8" hidden="1"/>
    <cellStyle name="Hipervínculo" xfId="5362" builtinId="8" hidden="1"/>
    <cellStyle name="Hipervínculo" xfId="5364" builtinId="8" hidden="1"/>
    <cellStyle name="Hipervínculo" xfId="5366" builtinId="8" hidden="1"/>
    <cellStyle name="Hipervínculo" xfId="5368" builtinId="8" hidden="1"/>
    <cellStyle name="Hipervínculo" xfId="5370" builtinId="8" hidden="1"/>
    <cellStyle name="Hipervínculo" xfId="5372" builtinId="8" hidden="1"/>
    <cellStyle name="Hipervínculo" xfId="5374" builtinId="8" hidden="1"/>
    <cellStyle name="Hipervínculo" xfId="5376" builtinId="8" hidden="1"/>
    <cellStyle name="Hipervínculo" xfId="5378" builtinId="8" hidden="1"/>
    <cellStyle name="Hipervínculo" xfId="5380" builtinId="8" hidden="1"/>
    <cellStyle name="Hipervínculo" xfId="5382" builtinId="8" hidden="1"/>
    <cellStyle name="Hipervínculo" xfId="5384" builtinId="8" hidden="1"/>
    <cellStyle name="Hipervínculo" xfId="5386" builtinId="8" hidden="1"/>
    <cellStyle name="Hipervínculo" xfId="5388" builtinId="8" hidden="1"/>
    <cellStyle name="Hipervínculo" xfId="5390" builtinId="8" hidden="1"/>
    <cellStyle name="Hipervínculo" xfId="5392" builtinId="8" hidden="1"/>
    <cellStyle name="Hipervínculo" xfId="5394" builtinId="8" hidden="1"/>
    <cellStyle name="Hipervínculo" xfId="5396" builtinId="8" hidden="1"/>
    <cellStyle name="Hipervínculo" xfId="5398" builtinId="8" hidden="1"/>
    <cellStyle name="Hipervínculo" xfId="5400" builtinId="8" hidden="1"/>
    <cellStyle name="Hipervínculo" xfId="5402" builtinId="8" hidden="1"/>
    <cellStyle name="Hipervínculo" xfId="5404" builtinId="8" hidden="1"/>
    <cellStyle name="Hipervínculo" xfId="5406" builtinId="8" hidden="1"/>
    <cellStyle name="Hipervínculo" xfId="5408" builtinId="8" hidden="1"/>
    <cellStyle name="Hipervínculo" xfId="5410" builtinId="8" hidden="1"/>
    <cellStyle name="Hipervínculo" xfId="5412" builtinId="8" hidden="1"/>
    <cellStyle name="Hipervínculo" xfId="5414" builtinId="8" hidden="1"/>
    <cellStyle name="Hipervínculo" xfId="5416" builtinId="8" hidden="1"/>
    <cellStyle name="Hipervínculo" xfId="5418" builtinId="8" hidden="1"/>
    <cellStyle name="Hipervínculo" xfId="5420" builtinId="8" hidden="1"/>
    <cellStyle name="Hipervínculo" xfId="5422" builtinId="8" hidden="1"/>
    <cellStyle name="Hipervínculo" xfId="5424" builtinId="8" hidden="1"/>
    <cellStyle name="Hipervínculo" xfId="5426" builtinId="8" hidden="1"/>
    <cellStyle name="Hipervínculo" xfId="5428" builtinId="8" hidden="1"/>
    <cellStyle name="Hipervínculo" xfId="5430" builtinId="8" hidden="1"/>
    <cellStyle name="Hipervínculo" xfId="5432" builtinId="8" hidden="1"/>
    <cellStyle name="Hipervínculo" xfId="5434" builtinId="8" hidden="1"/>
    <cellStyle name="Hipervínculo" xfId="5436" builtinId="8" hidden="1"/>
    <cellStyle name="Hipervínculo" xfId="5438" builtinId="8" hidden="1"/>
    <cellStyle name="Hipervínculo" xfId="5440" builtinId="8" hidden="1"/>
    <cellStyle name="Hipervínculo" xfId="5442" builtinId="8" hidden="1"/>
    <cellStyle name="Hipervínculo" xfId="5444" builtinId="8" hidden="1"/>
    <cellStyle name="Hipervínculo" xfId="5446" builtinId="8" hidden="1"/>
    <cellStyle name="Hipervínculo" xfId="5448" builtinId="8" hidden="1"/>
    <cellStyle name="Hipervínculo" xfId="5450" builtinId="8" hidden="1"/>
    <cellStyle name="Hipervínculo" xfId="5452" builtinId="8" hidden="1"/>
    <cellStyle name="Hipervínculo" xfId="5454" builtinId="8" hidden="1"/>
    <cellStyle name="Hipervínculo" xfId="5456" builtinId="8" hidden="1"/>
    <cellStyle name="Hipervínculo" xfId="5458" builtinId="8" hidden="1"/>
    <cellStyle name="Hipervínculo" xfId="5460" builtinId="8" hidden="1"/>
    <cellStyle name="Hipervínculo" xfId="5462" builtinId="8" hidden="1"/>
    <cellStyle name="Hipervínculo" xfId="5464" builtinId="8" hidden="1"/>
    <cellStyle name="Hipervínculo" xfId="5466" builtinId="8" hidden="1"/>
    <cellStyle name="Hipervínculo" xfId="5468" builtinId="8" hidden="1"/>
    <cellStyle name="Hipervínculo" xfId="5470" builtinId="8" hidden="1"/>
    <cellStyle name="Hipervínculo" xfId="5472" builtinId="8" hidden="1"/>
    <cellStyle name="Hipervínculo" xfId="5474" builtinId="8" hidden="1"/>
    <cellStyle name="Hipervínculo" xfId="5476" builtinId="8" hidden="1"/>
    <cellStyle name="Hipervínculo" xfId="5478" builtinId="8" hidden="1"/>
    <cellStyle name="Hipervínculo" xfId="5480" builtinId="8" hidden="1"/>
    <cellStyle name="Hipervínculo" xfId="5482" builtinId="8" hidden="1"/>
    <cellStyle name="Hipervínculo" xfId="5484" builtinId="8" hidden="1"/>
    <cellStyle name="Hipervínculo" xfId="5486" builtinId="8" hidden="1"/>
    <cellStyle name="Hipervínculo" xfId="5488" builtinId="8" hidden="1"/>
    <cellStyle name="Hipervínculo" xfId="5490" builtinId="8" hidden="1"/>
    <cellStyle name="Hipervínculo" xfId="5492" builtinId="8" hidden="1"/>
    <cellStyle name="Hipervínculo" xfId="5494" builtinId="8" hidden="1"/>
    <cellStyle name="Hipervínculo" xfId="5496" builtinId="8" hidden="1"/>
    <cellStyle name="Hipervínculo" xfId="5498" builtinId="8" hidden="1"/>
    <cellStyle name="Hipervínculo" xfId="5500" builtinId="8" hidden="1"/>
    <cellStyle name="Hipervínculo" xfId="5502" builtinId="8" hidden="1"/>
    <cellStyle name="Hipervínculo" xfId="5504" builtinId="8" hidden="1"/>
    <cellStyle name="Hipervínculo" xfId="5506" builtinId="8" hidden="1"/>
    <cellStyle name="Hipervínculo" xfId="5508" builtinId="8" hidden="1"/>
    <cellStyle name="Hipervínculo" xfId="5510" builtinId="8" hidden="1"/>
    <cellStyle name="Hipervínculo" xfId="5512" builtinId="8" hidden="1"/>
    <cellStyle name="Hipervínculo" xfId="5514" builtinId="8" hidden="1"/>
    <cellStyle name="Hipervínculo" xfId="5516" builtinId="8" hidden="1"/>
    <cellStyle name="Hipervínculo" xfId="5518" builtinId="8" hidden="1"/>
    <cellStyle name="Hipervínculo" xfId="5520" builtinId="8" hidden="1"/>
    <cellStyle name="Hipervínculo" xfId="5522" builtinId="8" hidden="1"/>
    <cellStyle name="Hipervínculo" xfId="5524" builtinId="8" hidden="1"/>
    <cellStyle name="Hipervínculo" xfId="5526" builtinId="8" hidden="1"/>
    <cellStyle name="Hipervínculo" xfId="5528" builtinId="8" hidden="1"/>
    <cellStyle name="Hipervínculo" xfId="5530" builtinId="8" hidden="1"/>
    <cellStyle name="Hipervínculo" xfId="5532" builtinId="8" hidden="1"/>
    <cellStyle name="Hipervínculo" xfId="5534" builtinId="8" hidden="1"/>
    <cellStyle name="Hipervínculo" xfId="5536" builtinId="8" hidden="1"/>
    <cellStyle name="Hipervínculo" xfId="5538" builtinId="8" hidden="1"/>
    <cellStyle name="Hipervínculo" xfId="5540" builtinId="8" hidden="1"/>
    <cellStyle name="Hipervínculo" xfId="5542" builtinId="8" hidden="1"/>
    <cellStyle name="Hipervínculo" xfId="5544" builtinId="8" hidden="1"/>
    <cellStyle name="Hipervínculo" xfId="5546" builtinId="8" hidden="1"/>
    <cellStyle name="Hipervínculo" xfId="5548" builtinId="8" hidden="1"/>
    <cellStyle name="Hipervínculo" xfId="5550" builtinId="8" hidden="1"/>
    <cellStyle name="Hipervínculo" xfId="5552" builtinId="8" hidden="1"/>
    <cellStyle name="Hipervínculo" xfId="5554" builtinId="8" hidden="1"/>
    <cellStyle name="Hipervínculo" xfId="5556" builtinId="8" hidden="1"/>
    <cellStyle name="Hipervínculo" xfId="5558" builtinId="8" hidden="1"/>
    <cellStyle name="Hipervínculo" xfId="5560" builtinId="8" hidden="1"/>
    <cellStyle name="Hipervínculo" xfId="5562" builtinId="8" hidden="1"/>
    <cellStyle name="Hipervínculo" xfId="5564" builtinId="8" hidden="1"/>
    <cellStyle name="Hipervínculo" xfId="5566" builtinId="8" hidden="1"/>
    <cellStyle name="Hipervínculo" xfId="5568" builtinId="8" hidden="1"/>
    <cellStyle name="Hipervínculo" xfId="5570" builtinId="8" hidden="1"/>
    <cellStyle name="Hipervínculo" xfId="5572" builtinId="8" hidden="1"/>
    <cellStyle name="Hipervínculo" xfId="5574" builtinId="8" hidden="1"/>
    <cellStyle name="Hipervínculo" xfId="5576" builtinId="8" hidden="1"/>
    <cellStyle name="Hipervínculo" xfId="5578" builtinId="8" hidden="1"/>
    <cellStyle name="Hipervínculo" xfId="5580" builtinId="8" hidden="1"/>
    <cellStyle name="Hipervínculo" xfId="5582" builtinId="8" hidden="1"/>
    <cellStyle name="Hipervínculo" xfId="5584" builtinId="8" hidden="1"/>
    <cellStyle name="Hipervínculo" xfId="5586" builtinId="8" hidden="1"/>
    <cellStyle name="Hipervínculo" xfId="5588" builtinId="8" hidden="1"/>
    <cellStyle name="Hipervínculo" xfId="5590" builtinId="8" hidden="1"/>
    <cellStyle name="Hipervínculo" xfId="5592" builtinId="8" hidden="1"/>
    <cellStyle name="Hipervínculo" xfId="5594" builtinId="8" hidden="1"/>
    <cellStyle name="Hipervínculo" xfId="5596" builtinId="8" hidden="1"/>
    <cellStyle name="Hipervínculo" xfId="5598" builtinId="8" hidden="1"/>
    <cellStyle name="Hipervínculo" xfId="5600" builtinId="8" hidden="1"/>
    <cellStyle name="Hipervínculo" xfId="5602" builtinId="8" hidden="1"/>
    <cellStyle name="Hipervínculo" xfId="5604" builtinId="8" hidden="1"/>
    <cellStyle name="Hipervínculo" xfId="5606" builtinId="8" hidden="1"/>
    <cellStyle name="Hipervínculo" xfId="5608" builtinId="8" hidden="1"/>
    <cellStyle name="Hipervínculo" xfId="5610" builtinId="8" hidden="1"/>
    <cellStyle name="Hipervínculo" xfId="5612" builtinId="8" hidden="1"/>
    <cellStyle name="Hipervínculo" xfId="5614" builtinId="8" hidden="1"/>
    <cellStyle name="Hipervínculo" xfId="5616" builtinId="8" hidden="1"/>
    <cellStyle name="Hipervínculo" xfId="5618" builtinId="8" hidden="1"/>
    <cellStyle name="Hipervínculo" xfId="5620" builtinId="8" hidden="1"/>
    <cellStyle name="Hipervínculo" xfId="5622" builtinId="8" hidden="1"/>
    <cellStyle name="Hipervínculo" xfId="5624" builtinId="8" hidden="1"/>
    <cellStyle name="Hipervínculo" xfId="5626" builtinId="8" hidden="1"/>
    <cellStyle name="Hipervínculo" xfId="5628" builtinId="8" hidden="1"/>
    <cellStyle name="Hipervínculo" xfId="5630" builtinId="8" hidden="1"/>
    <cellStyle name="Hipervínculo" xfId="5632" builtinId="8" hidden="1"/>
    <cellStyle name="Hipervínculo" xfId="5634" builtinId="8" hidden="1"/>
    <cellStyle name="Hipervínculo" xfId="5636" builtinId="8" hidden="1"/>
    <cellStyle name="Hipervínculo" xfId="5638" builtinId="8" hidden="1"/>
    <cellStyle name="Hipervínculo" xfId="5640" builtinId="8" hidden="1"/>
    <cellStyle name="Hipervínculo" xfId="5642" builtinId="8" hidden="1"/>
    <cellStyle name="Hipervínculo" xfId="5644" builtinId="8" hidden="1"/>
    <cellStyle name="Hipervínculo" xfId="5646" builtinId="8" hidden="1"/>
    <cellStyle name="Hipervínculo" xfId="5648" builtinId="8" hidden="1"/>
    <cellStyle name="Hipervínculo" xfId="5650" builtinId="8" hidden="1"/>
    <cellStyle name="Hipervínculo" xfId="5652" builtinId="8" hidden="1"/>
    <cellStyle name="Hipervínculo" xfId="5654" builtinId="8" hidden="1"/>
    <cellStyle name="Hipervínculo" xfId="5656" builtinId="8" hidden="1"/>
    <cellStyle name="Hipervínculo" xfId="5658" builtinId="8" hidden="1"/>
    <cellStyle name="Hipervínculo" xfId="5660" builtinId="8" hidden="1"/>
    <cellStyle name="Hipervínculo" xfId="5662" builtinId="8" hidden="1"/>
    <cellStyle name="Hipervínculo" xfId="5664" builtinId="8" hidden="1"/>
    <cellStyle name="Hipervínculo" xfId="5666" builtinId="8" hidden="1"/>
    <cellStyle name="Hipervínculo" xfId="5668" builtinId="8" hidden="1"/>
    <cellStyle name="Hipervínculo" xfId="5670" builtinId="8" hidden="1"/>
    <cellStyle name="Hipervínculo" xfId="5672" builtinId="8" hidden="1"/>
    <cellStyle name="Hipervínculo" xfId="5674" builtinId="8" hidden="1"/>
    <cellStyle name="Hipervínculo" xfId="5676" builtinId="8" hidden="1"/>
    <cellStyle name="Hipervínculo" xfId="5678" builtinId="8" hidden="1"/>
    <cellStyle name="Hipervínculo" xfId="5680" builtinId="8" hidden="1"/>
    <cellStyle name="Hipervínculo" xfId="5682" builtinId="8" hidden="1"/>
    <cellStyle name="Hipervínculo" xfId="5684" builtinId="8" hidden="1"/>
    <cellStyle name="Hipervínculo" xfId="5686" builtinId="8" hidden="1"/>
    <cellStyle name="Hipervínculo" xfId="5688" builtinId="8" hidden="1"/>
    <cellStyle name="Hipervínculo" xfId="5690" builtinId="8" hidden="1"/>
    <cellStyle name="Hipervínculo" xfId="5692" builtinId="8" hidden="1"/>
    <cellStyle name="Hipervínculo" xfId="5694" builtinId="8" hidden="1"/>
    <cellStyle name="Hipervínculo" xfId="5696" builtinId="8" hidden="1"/>
    <cellStyle name="Hipervínculo" xfId="5698" builtinId="8" hidden="1"/>
    <cellStyle name="Hipervínculo" xfId="5700" builtinId="8" hidden="1"/>
    <cellStyle name="Hipervínculo" xfId="5702" builtinId="8" hidden="1"/>
    <cellStyle name="Hipervínculo" xfId="5704" builtinId="8" hidden="1"/>
    <cellStyle name="Hipervínculo" xfId="5706" builtinId="8" hidden="1"/>
    <cellStyle name="Hipervínculo" xfId="5708" builtinId="8" hidden="1"/>
    <cellStyle name="Hipervínculo" xfId="5710" builtinId="8" hidden="1"/>
    <cellStyle name="Hipervínculo" xfId="5712" builtinId="8" hidden="1"/>
    <cellStyle name="Hipervínculo" xfId="5714" builtinId="8" hidden="1"/>
    <cellStyle name="Hipervínculo" xfId="5716" builtinId="8" hidden="1"/>
    <cellStyle name="Hipervínculo" xfId="5718" builtinId="8" hidden="1"/>
    <cellStyle name="Hipervínculo" xfId="5720" builtinId="8" hidden="1"/>
    <cellStyle name="Hipervínculo" xfId="5722" builtinId="8" hidden="1"/>
    <cellStyle name="Hipervínculo" xfId="5724" builtinId="8" hidden="1"/>
    <cellStyle name="Hipervínculo" xfId="5726" builtinId="8" hidden="1"/>
    <cellStyle name="Hipervínculo" xfId="5728" builtinId="8" hidden="1"/>
    <cellStyle name="Hipervínculo" xfId="5730" builtinId="8" hidden="1"/>
    <cellStyle name="Hipervínculo" xfId="5732" builtinId="8" hidden="1"/>
    <cellStyle name="Hipervínculo" xfId="5734" builtinId="8" hidden="1"/>
    <cellStyle name="Hipervínculo" xfId="5736" builtinId="8" hidden="1"/>
    <cellStyle name="Hipervínculo" xfId="5738" builtinId="8" hidden="1"/>
    <cellStyle name="Hipervínculo" xfId="5740" builtinId="8" hidden="1"/>
    <cellStyle name="Hipervínculo" xfId="5742" builtinId="8" hidden="1"/>
    <cellStyle name="Hipervínculo" xfId="5744" builtinId="8" hidden="1"/>
    <cellStyle name="Hipervínculo" xfId="5746" builtinId="8" hidden="1"/>
    <cellStyle name="Hipervínculo" xfId="5748" builtinId="8" hidden="1"/>
    <cellStyle name="Hipervínculo" xfId="5750" builtinId="8" hidden="1"/>
    <cellStyle name="Hipervínculo" xfId="5752" builtinId="8" hidden="1"/>
    <cellStyle name="Hipervínculo" xfId="5754" builtinId="8" hidden="1"/>
    <cellStyle name="Hipervínculo" xfId="5756" builtinId="8" hidden="1"/>
    <cellStyle name="Hipervínculo" xfId="5758" builtinId="8" hidden="1"/>
    <cellStyle name="Hipervínculo" xfId="5760" builtinId="8" hidden="1"/>
    <cellStyle name="Hipervínculo" xfId="5762" builtinId="8" hidden="1"/>
    <cellStyle name="Hipervínculo" xfId="5764" builtinId="8" hidden="1"/>
    <cellStyle name="Hipervínculo" xfId="5766" builtinId="8" hidden="1"/>
    <cellStyle name="Hipervínculo" xfId="5768" builtinId="8" hidden="1"/>
    <cellStyle name="Hipervínculo" xfId="5770" builtinId="8" hidden="1"/>
    <cellStyle name="Hipervínculo" xfId="5772" builtinId="8" hidden="1"/>
    <cellStyle name="Hipervínculo" xfId="5774" builtinId="8" hidden="1"/>
    <cellStyle name="Hipervínculo" xfId="5776" builtinId="8" hidden="1"/>
    <cellStyle name="Hipervínculo" xfId="5778" builtinId="8" hidden="1"/>
    <cellStyle name="Hipervínculo" xfId="5780" builtinId="8" hidden="1"/>
    <cellStyle name="Hipervínculo" xfId="5782" builtinId="8" hidden="1"/>
    <cellStyle name="Hipervínculo" xfId="5784" builtinId="8" hidden="1"/>
    <cellStyle name="Hipervínculo" xfId="5786" builtinId="8" hidden="1"/>
    <cellStyle name="Hipervínculo" xfId="5788" builtinId="8" hidden="1"/>
    <cellStyle name="Hipervínculo" xfId="5790" builtinId="8" hidden="1"/>
    <cellStyle name="Hipervínculo" xfId="5792" builtinId="8" hidden="1"/>
    <cellStyle name="Hipervínculo" xfId="5794" builtinId="8" hidden="1"/>
    <cellStyle name="Hipervínculo" xfId="5796" builtinId="8" hidden="1"/>
    <cellStyle name="Hipervínculo" xfId="5798" builtinId="8" hidden="1"/>
    <cellStyle name="Hipervínculo" xfId="5800" builtinId="8" hidden="1"/>
    <cellStyle name="Hipervínculo" xfId="5802" builtinId="8" hidden="1"/>
    <cellStyle name="Hipervínculo" xfId="5804" builtinId="8" hidden="1"/>
    <cellStyle name="Hipervínculo" xfId="5806" builtinId="8" hidden="1"/>
    <cellStyle name="Hipervínculo" xfId="5808" builtinId="8" hidden="1"/>
    <cellStyle name="Hipervínculo" xfId="5810" builtinId="8" hidden="1"/>
    <cellStyle name="Hipervínculo" xfId="5812" builtinId="8" hidden="1"/>
    <cellStyle name="Hipervínculo" xfId="5814" builtinId="8" hidden="1"/>
    <cellStyle name="Hipervínculo" xfId="5816" builtinId="8" hidden="1"/>
    <cellStyle name="Hipervínculo" xfId="5818" builtinId="8" hidden="1"/>
    <cellStyle name="Hipervínculo" xfId="5820" builtinId="8" hidden="1"/>
    <cellStyle name="Hipervínculo" xfId="5822" builtinId="8" hidden="1"/>
    <cellStyle name="Hipervínculo" xfId="5824" builtinId="8" hidden="1"/>
    <cellStyle name="Hipervínculo" xfId="5826" builtinId="8" hidden="1"/>
    <cellStyle name="Hipervínculo" xfId="5828" builtinId="8" hidden="1"/>
    <cellStyle name="Hipervínculo" xfId="5830" builtinId="8" hidden="1"/>
    <cellStyle name="Hipervínculo" xfId="5832" builtinId="8" hidden="1"/>
    <cellStyle name="Hipervínculo" xfId="5834" builtinId="8" hidden="1"/>
    <cellStyle name="Hipervínculo" xfId="5836" builtinId="8" hidden="1"/>
    <cellStyle name="Hipervínculo" xfId="5838" builtinId="8" hidden="1"/>
    <cellStyle name="Hipervínculo" xfId="5840" builtinId="8" hidden="1"/>
    <cellStyle name="Hipervínculo" xfId="5842" builtinId="8" hidden="1"/>
    <cellStyle name="Hipervínculo" xfId="5844" builtinId="8" hidden="1"/>
    <cellStyle name="Hipervínculo" xfId="5846" builtinId="8" hidden="1"/>
    <cellStyle name="Hipervínculo" xfId="5848" builtinId="8" hidden="1"/>
    <cellStyle name="Hipervínculo" xfId="5850" builtinId="8" hidden="1"/>
    <cellStyle name="Hipervínculo" xfId="5852" builtinId="8" hidden="1"/>
    <cellStyle name="Hipervínculo" xfId="5854" builtinId="8" hidden="1"/>
    <cellStyle name="Hipervínculo" xfId="5856" builtinId="8" hidden="1"/>
    <cellStyle name="Hipervínculo" xfId="5858" builtinId="8" hidden="1"/>
    <cellStyle name="Hipervínculo" xfId="5860" builtinId="8" hidden="1"/>
    <cellStyle name="Hipervínculo" xfId="5862" builtinId="8" hidden="1"/>
    <cellStyle name="Hipervínculo" xfId="5864" builtinId="8" hidden="1"/>
    <cellStyle name="Hipervínculo" xfId="5866" builtinId="8" hidden="1"/>
    <cellStyle name="Hipervínculo" xfId="5868" builtinId="8" hidden="1"/>
    <cellStyle name="Hipervínculo" xfId="5870" builtinId="8" hidden="1"/>
    <cellStyle name="Hipervínculo" xfId="5872" builtinId="8" hidden="1"/>
    <cellStyle name="Hipervínculo" xfId="5874" builtinId="8" hidden="1"/>
    <cellStyle name="Hipervínculo" xfId="5876" builtinId="8" hidden="1"/>
    <cellStyle name="Hipervínculo" xfId="5878" builtinId="8" hidden="1"/>
    <cellStyle name="Hipervínculo" xfId="5880" builtinId="8" hidden="1"/>
    <cellStyle name="Hipervínculo" xfId="5882" builtinId="8" hidden="1"/>
    <cellStyle name="Hipervínculo" xfId="5884" builtinId="8" hidden="1"/>
    <cellStyle name="Hipervínculo" xfId="5886" builtinId="8" hidden="1"/>
    <cellStyle name="Hipervínculo" xfId="5888" builtinId="8" hidden="1"/>
    <cellStyle name="Hipervínculo" xfId="5890" builtinId="8" hidden="1"/>
    <cellStyle name="Hipervínculo" xfId="5892" builtinId="8" hidden="1"/>
    <cellStyle name="Hipervínculo" xfId="5894" builtinId="8" hidden="1"/>
    <cellStyle name="Hipervínculo" xfId="5896" builtinId="8" hidden="1"/>
    <cellStyle name="Hipervínculo" xfId="5898" builtinId="8" hidden="1"/>
    <cellStyle name="Hipervínculo" xfId="5900" builtinId="8" hidden="1"/>
    <cellStyle name="Hipervínculo" xfId="5902" builtinId="8" hidden="1"/>
    <cellStyle name="Hipervínculo" xfId="5904" builtinId="8" hidden="1"/>
    <cellStyle name="Hipervínculo" xfId="5906" builtinId="8" hidden="1"/>
    <cellStyle name="Hipervínculo" xfId="5908" builtinId="8" hidden="1"/>
    <cellStyle name="Hipervínculo" xfId="5910" builtinId="8" hidden="1"/>
    <cellStyle name="Hipervínculo" xfId="5912" builtinId="8" hidden="1"/>
    <cellStyle name="Hipervínculo" xfId="5914" builtinId="8" hidden="1"/>
    <cellStyle name="Hipervínculo" xfId="5916" builtinId="8" hidden="1"/>
    <cellStyle name="Hipervínculo" xfId="5918" builtinId="8" hidden="1"/>
    <cellStyle name="Hipervínculo" xfId="5920" builtinId="8" hidden="1"/>
    <cellStyle name="Hipervínculo" xfId="5922" builtinId="8" hidden="1"/>
    <cellStyle name="Hipervínculo" xfId="5924" builtinId="8" hidden="1"/>
    <cellStyle name="Hipervínculo" xfId="5926" builtinId="8" hidden="1"/>
    <cellStyle name="Hipervínculo" xfId="5928" builtinId="8" hidden="1"/>
    <cellStyle name="Hipervínculo" xfId="5930" builtinId="8" hidden="1"/>
    <cellStyle name="Hipervínculo" xfId="5932" builtinId="8" hidden="1"/>
    <cellStyle name="Hipervínculo" xfId="5934" builtinId="8" hidden="1"/>
    <cellStyle name="Hipervínculo" xfId="5936" builtinId="8" hidden="1"/>
    <cellStyle name="Hipervínculo" xfId="5938" builtinId="8" hidden="1"/>
    <cellStyle name="Hipervínculo" xfId="5940" builtinId="8" hidden="1"/>
    <cellStyle name="Hipervínculo" xfId="5942" builtinId="8" hidden="1"/>
    <cellStyle name="Hipervínculo" xfId="5944" builtinId="8" hidden="1"/>
    <cellStyle name="Hipervínculo" xfId="5946" builtinId="8" hidden="1"/>
    <cellStyle name="Hipervínculo" xfId="5948" builtinId="8" hidden="1"/>
    <cellStyle name="Hipervínculo" xfId="5950" builtinId="8" hidden="1"/>
    <cellStyle name="Hipervínculo" xfId="5952" builtinId="8" hidden="1"/>
    <cellStyle name="Hipervínculo" xfId="5954" builtinId="8" hidden="1"/>
    <cellStyle name="Hipervínculo" xfId="5956" builtinId="8" hidden="1"/>
    <cellStyle name="Hipervínculo" xfId="5958" builtinId="8" hidden="1"/>
    <cellStyle name="Hipervínculo" xfId="5960" builtinId="8" hidden="1"/>
    <cellStyle name="Hipervínculo" xfId="5962" builtinId="8" hidden="1"/>
    <cellStyle name="Hipervínculo" xfId="5964" builtinId="8" hidden="1"/>
    <cellStyle name="Hipervínculo" xfId="5966" builtinId="8" hidden="1"/>
    <cellStyle name="Hipervínculo" xfId="5968" builtinId="8" hidden="1"/>
    <cellStyle name="Hipervínculo" xfId="5970" builtinId="8" hidden="1"/>
    <cellStyle name="Hipervínculo" xfId="5972" builtinId="8" hidden="1"/>
    <cellStyle name="Hipervínculo" xfId="5974" builtinId="8" hidden="1"/>
    <cellStyle name="Hipervínculo" xfId="5976" builtinId="8" hidden="1"/>
    <cellStyle name="Hipervínculo" xfId="5978" builtinId="8" hidden="1"/>
    <cellStyle name="Hipervínculo" xfId="5980" builtinId="8" hidden="1"/>
    <cellStyle name="Hipervínculo" xfId="5982" builtinId="8" hidden="1"/>
    <cellStyle name="Hipervínculo" xfId="5984" builtinId="8" hidden="1"/>
    <cellStyle name="Hipervínculo" xfId="5986" builtinId="8" hidden="1"/>
    <cellStyle name="Hipervínculo" xfId="5988" builtinId="8" hidden="1"/>
    <cellStyle name="Hipervínculo" xfId="5990" builtinId="8" hidden="1"/>
    <cellStyle name="Hipervínculo" xfId="5992" builtinId="8" hidden="1"/>
    <cellStyle name="Hipervínculo" xfId="5994" builtinId="8" hidden="1"/>
    <cellStyle name="Hipervínculo" xfId="5996" builtinId="8" hidden="1"/>
    <cellStyle name="Hipervínculo" xfId="5998" builtinId="8" hidden="1"/>
    <cellStyle name="Hipervínculo" xfId="6000" builtinId="8" hidden="1"/>
    <cellStyle name="Hipervínculo" xfId="6002" builtinId="8" hidden="1"/>
    <cellStyle name="Hipervínculo" xfId="6004" builtinId="8" hidden="1"/>
    <cellStyle name="Hipervínculo" xfId="6006" builtinId="8" hidden="1"/>
    <cellStyle name="Hipervínculo" xfId="6008" builtinId="8" hidden="1"/>
    <cellStyle name="Hipervínculo" xfId="6010" builtinId="8" hidden="1"/>
    <cellStyle name="Hipervínculo" xfId="6012" builtinId="8" hidden="1"/>
    <cellStyle name="Hipervínculo" xfId="6014" builtinId="8" hidden="1"/>
    <cellStyle name="Hipervínculo" xfId="6398" builtinId="8" hidden="1"/>
    <cellStyle name="Hipervínculo" xfId="6078" builtinId="8" hidden="1"/>
    <cellStyle name="Hipervínculo" xfId="6102" builtinId="8" hidden="1"/>
    <cellStyle name="Hipervínculo" xfId="6439" builtinId="8" hidden="1"/>
    <cellStyle name="Hipervínculo" xfId="6382" builtinId="8" hidden="1"/>
    <cellStyle name="Hipervínculo" xfId="6056" builtinId="8" hidden="1"/>
    <cellStyle name="Hipervínculo" xfId="6093" builtinId="8" hidden="1"/>
    <cellStyle name="Hipervínculo" xfId="6267" builtinId="8" hidden="1"/>
    <cellStyle name="Hipervínculo" xfId="6210" builtinId="8" hidden="1"/>
    <cellStyle name="Hipervínculo" xfId="6153" builtinId="8" hidden="1"/>
    <cellStyle name="Hipervínculo" xfId="6114" builtinId="8" hidden="1"/>
    <cellStyle name="Hipervínculo" xfId="4146" builtinId="8" hidden="1"/>
    <cellStyle name="Hipervínculo" xfId="4359" builtinId="8" hidden="1"/>
    <cellStyle name="Hipervínculo" xfId="6108" builtinId="8" hidden="1"/>
    <cellStyle name="Hipervínculo" xfId="6448" builtinId="8" hidden="1"/>
    <cellStyle name="Hipervínculo" xfId="6391" builtinId="8" hidden="1"/>
    <cellStyle name="Hipervínculo" xfId="6068" builtinId="8" hidden="1"/>
    <cellStyle name="Hipervínculo" xfId="6266" builtinId="8" hidden="1"/>
    <cellStyle name="Hipervínculo" xfId="6209" builtinId="8" hidden="1"/>
    <cellStyle name="Hipervínculo" xfId="6152" builtinId="8" hidden="1"/>
    <cellStyle name="Hipervínculo" xfId="6109" builtinId="8" hidden="1"/>
    <cellStyle name="Hipervínculo" xfId="6449" builtinId="8" hidden="1"/>
    <cellStyle name="Hipervínculo" xfId="6392" builtinId="8" hidden="1"/>
    <cellStyle name="Hipervínculo" xfId="6069" builtinId="8" hidden="1"/>
    <cellStyle name="Hipervínculo" xfId="4203" builtinId="8" hidden="1"/>
    <cellStyle name="Hipervínculo" xfId="6058" builtinId="8" hidden="1"/>
    <cellStyle name="Hipervínculo" xfId="6421" builtinId="8" hidden="1"/>
    <cellStyle name="Hipervínculo" xfId="6364" builtinId="8" hidden="1"/>
    <cellStyle name="Hipervínculo" xfId="6265" builtinId="8" hidden="1"/>
    <cellStyle name="Hipervínculo" xfId="6208" builtinId="8" hidden="1"/>
    <cellStyle name="Hipervínculo" xfId="6151" builtinId="8" hidden="1"/>
    <cellStyle name="Hipervínculo" xfId="3931" builtinId="8" hidden="1"/>
    <cellStyle name="Hipervínculo" xfId="6096" builtinId="8" hidden="1"/>
    <cellStyle name="Hipervínculo" xfId="4003" builtinId="8" hidden="1"/>
    <cellStyle name="Hipervínculo" xfId="2101" builtinId="8" hidden="1"/>
    <cellStyle name="Hipervínculo" xfId="6023" builtinId="8" hidden="1"/>
    <cellStyle name="Hipervínculo" xfId="6113" builtinId="8" hidden="1"/>
    <cellStyle name="Hipervínculo" xfId="6453" builtinId="8" hidden="1"/>
    <cellStyle name="Hipervínculo" xfId="6396" builtinId="8" hidden="1"/>
    <cellStyle name="Hipervínculo" xfId="6075" builtinId="8" hidden="1"/>
    <cellStyle name="Hipervínculo" xfId="6466" builtinId="8" hidden="1"/>
    <cellStyle name="Hipervínculo" xfId="6409" builtinId="8" hidden="1"/>
    <cellStyle name="Hipervínculo" xfId="6353" builtinId="8" hidden="1"/>
    <cellStyle name="Hipervínculo" xfId="6092" builtinId="8" hidden="1"/>
    <cellStyle name="Hipervínculo" xfId="6464" builtinId="8" hidden="1"/>
    <cellStyle name="Hipervínculo" xfId="6407" builtinId="8" hidden="1"/>
    <cellStyle name="Hipervínculo" xfId="6351" builtinId="8" hidden="1"/>
    <cellStyle name="Hipervínculo" xfId="6090" builtinId="8" hidden="1"/>
    <cellStyle name="Hipervínculo" xfId="3995" builtinId="8" hidden="1"/>
    <cellStyle name="Hipervínculo" xfId="6310" builtinId="8" hidden="1"/>
    <cellStyle name="Hipervínculo" xfId="6253" builtinId="8" hidden="1"/>
    <cellStyle name="Hipervínculo" xfId="6196" builtinId="8" hidden="1"/>
    <cellStyle name="Hipervínculo" xfId="6308" builtinId="8" hidden="1"/>
    <cellStyle name="Hipervínculo" xfId="6251" builtinId="8" hidden="1"/>
    <cellStyle name="Hipervínculo" xfId="6194" builtinId="8" hidden="1"/>
    <cellStyle name="Hipervínculo" xfId="6138" builtinId="8" hidden="1"/>
    <cellStyle name="Hipervínculo" xfId="6269" builtinId="8" hidden="1"/>
    <cellStyle name="Hipervínculo" xfId="6212" builtinId="8" hidden="1"/>
    <cellStyle name="Hipervínculo" xfId="6155" builtinId="8" hidden="1"/>
    <cellStyle name="Hipervínculo" xfId="6136" builtinId="8" hidden="1"/>
    <cellStyle name="Hipervínculo" xfId="6463" builtinId="8" hidden="1"/>
    <cellStyle name="Hipervínculo" xfId="6406" builtinId="8" hidden="1"/>
    <cellStyle name="Hipervínculo" xfId="6089" builtinId="8" hidden="1"/>
    <cellStyle name="Hipervínculo" xfId="6300" builtinId="8" hidden="1"/>
    <cellStyle name="Hipervínculo" xfId="6243" builtinId="8" hidden="1"/>
    <cellStyle name="Hipervínculo" xfId="6186" builtinId="8" hidden="1"/>
    <cellStyle name="Hipervínculo" xfId="6130" builtinId="8" hidden="1"/>
    <cellStyle name="Hipervínculo" xfId="3990" builtinId="8" hidden="1"/>
    <cellStyle name="Hipervínculo" xfId="6149" builtinId="8" hidden="1"/>
    <cellStyle name="Hipervínculo" xfId="6111" builtinId="8" hidden="1"/>
    <cellStyle name="Hipervínculo" xfId="6451" builtinId="8" hidden="1"/>
    <cellStyle name="Hipervínculo" xfId="6394" builtinId="8" hidden="1"/>
    <cellStyle name="Hipervínculo" xfId="6073" builtinId="8" hidden="1"/>
    <cellStyle name="Hipervínculo" xfId="6460" builtinId="8" hidden="1"/>
    <cellStyle name="Hipervínculo" xfId="6403" builtinId="8" hidden="1"/>
    <cellStyle name="Hipervínculo" xfId="6347" builtinId="8" hidden="1"/>
    <cellStyle name="Hipervínculo" xfId="6085" builtinId="8" hidden="1"/>
    <cellStyle name="Hipervínculo" xfId="6263" builtinId="8" hidden="1"/>
    <cellStyle name="Hipervínculo" xfId="6206" builtinId="8" hidden="1"/>
    <cellStyle name="Hipervínculo" xfId="6148" builtinId="8" hidden="1"/>
    <cellStyle name="Hipervínculo" xfId="6104" builtinId="8" hidden="1"/>
    <cellStyle name="Hipervínculo" xfId="6442" builtinId="8" hidden="1"/>
    <cellStyle name="Hipervínculo" xfId="6385" builtinId="8" hidden="1"/>
    <cellStyle name="Hipervínculo" xfId="6062" builtinId="8" hidden="1"/>
    <cellStyle name="Hipervínculo" xfId="6459" builtinId="8" hidden="1"/>
    <cellStyle name="Hipervínculo" xfId="6402" builtinId="8" hidden="1"/>
    <cellStyle name="Hipervínculo" xfId="6346" builtinId="8" hidden="1"/>
    <cellStyle name="Hipervínculo" xfId="6084" builtinId="8" hidden="1"/>
    <cellStyle name="Hipervínculo" xfId="6462" builtinId="8" hidden="1"/>
    <cellStyle name="Hipervínculo" xfId="6405" builtinId="8" hidden="1"/>
    <cellStyle name="Hipervínculo" xfId="6349" builtinId="8" hidden="1"/>
    <cellStyle name="Hipervínculo" xfId="6087" builtinId="8" hidden="1"/>
    <cellStyle name="Hipervínculo" xfId="6359" builtinId="8" hidden="1"/>
    <cellStyle name="Hipervínculo" xfId="6284" builtinId="8" hidden="1"/>
    <cellStyle name="Hipervínculo" xfId="6227" builtinId="8" hidden="1"/>
    <cellStyle name="Hipervínculo" xfId="6170" builtinId="8" hidden="1"/>
    <cellStyle name="Hipervínculo" xfId="6311" builtinId="8" hidden="1"/>
    <cellStyle name="Hipervínculo" xfId="6254" builtinId="8" hidden="1"/>
    <cellStyle name="Hipervínculo" xfId="6197" builtinId="8" hidden="1"/>
    <cellStyle name="Hipervínculo" xfId="6299" builtinId="8" hidden="1"/>
    <cellStyle name="Hipervínculo" xfId="6242" builtinId="8" hidden="1"/>
    <cellStyle name="Hipervínculo" xfId="6185" builtinId="8" hidden="1"/>
    <cellStyle name="Hipervínculo" xfId="6129" builtinId="8" hidden="1"/>
    <cellStyle name="Hipervínculo" xfId="6301" builtinId="8" hidden="1"/>
    <cellStyle name="Hipervínculo" xfId="6244" builtinId="8" hidden="1"/>
    <cellStyle name="Hipervínculo" xfId="6187" builtinId="8" hidden="1"/>
    <cellStyle name="Hipervínculo" xfId="6131" builtinId="8" hidden="1"/>
    <cellStyle name="Hipervínculo" xfId="6297" builtinId="8" hidden="1"/>
    <cellStyle name="Hipervínculo" xfId="6240" builtinId="8" hidden="1"/>
    <cellStyle name="Hipervínculo" xfId="6183" builtinId="8" hidden="1"/>
    <cellStyle name="Hipervínculo" xfId="6115" builtinId="8" hidden="1"/>
    <cellStyle name="Hipervínculo" xfId="6261" builtinId="8" hidden="1"/>
    <cellStyle name="Hipervínculo" xfId="6204" builtinId="8" hidden="1"/>
    <cellStyle name="Hipervínculo" xfId="6146" builtinId="8" hidden="1"/>
    <cellStyle name="Hipervínculo" xfId="6112" builtinId="8" hidden="1"/>
    <cellStyle name="Hipervínculo" xfId="6452" builtinId="8" hidden="1"/>
    <cellStyle name="Hipervínculo" xfId="6395" builtinId="8" hidden="1"/>
    <cellStyle name="Hipervínculo" xfId="6074" builtinId="8" hidden="1"/>
    <cellStyle name="Hipervínculo" xfId="6419" builtinId="8" hidden="1"/>
    <cellStyle name="Hipervínculo" xfId="6361" builtinId="8" hidden="1"/>
    <cellStyle name="Hipervínculo" xfId="6348" builtinId="8" hidden="1"/>
    <cellStyle name="Hipervínculo" xfId="6304" builtinId="8" hidden="1"/>
    <cellStyle name="Hipervínculo" xfId="6247" builtinId="8" hidden="1"/>
    <cellStyle name="Hipervínculo" xfId="6190" builtinId="8" hidden="1"/>
    <cellStyle name="Hipervínculo" xfId="3983" builtinId="8" hidden="1"/>
    <cellStyle name="Hipervínculo" xfId="4091" builtinId="8" hidden="1"/>
    <cellStyle name="Hipervínculo" xfId="6140" builtinId="8" hidden="1"/>
    <cellStyle name="Hipervínculo" xfId="6103" builtinId="8" hidden="1"/>
    <cellStyle name="Hipervínculo" xfId="6440" builtinId="8" hidden="1"/>
    <cellStyle name="Hipervínculo" xfId="6383" builtinId="8" hidden="1"/>
    <cellStyle name="Hipervínculo" xfId="6057" builtinId="8" hidden="1"/>
    <cellStyle name="Hipervínculo" xfId="6022" builtinId="8" hidden="1"/>
    <cellStyle name="Hipervínculo" xfId="6052" builtinId="8" hidden="1"/>
    <cellStyle name="Hipervínculo" xfId="6044" builtinId="8" hidden="1"/>
    <cellStyle name="Hipervínculo" xfId="6036" builtinId="8" hidden="1"/>
    <cellStyle name="Hipervínculo" xfId="6020" builtinId="8" hidden="1"/>
    <cellStyle name="Hipervínculo" xfId="6447" builtinId="8" hidden="1"/>
    <cellStyle name="Hipervínculo" xfId="6390" builtinId="8" hidden="1"/>
    <cellStyle name="Hipervínculo" xfId="6067" builtinId="8" hidden="1"/>
    <cellStyle name="Hipervínculo" xfId="4528" builtinId="8" hidden="1"/>
    <cellStyle name="Hipervínculo" xfId="6315" builtinId="8" hidden="1"/>
    <cellStyle name="Hipervínculo" xfId="6258" builtinId="8" hidden="1"/>
    <cellStyle name="Hipervínculo" xfId="6201" builtinId="8" hidden="1"/>
    <cellStyle name="Hipervínculo" xfId="6357" builtinId="8" hidden="1"/>
    <cellStyle name="Hipervínculo" xfId="6320" builtinId="8" hidden="1"/>
    <cellStyle name="Hipervínculo" xfId="6288" builtinId="8" hidden="1"/>
    <cellStyle name="Hipervínculo" xfId="6231" builtinId="8" hidden="1"/>
    <cellStyle name="Hipervínculo" xfId="6174" builtinId="8" hidden="1"/>
    <cellStyle name="Hipervínculo" xfId="6260" builtinId="8" hidden="1"/>
    <cellStyle name="Hipervínculo" xfId="6203" builtinId="8" hidden="1"/>
    <cellStyle name="Hipervínculo" xfId="6144" builtinId="8" hidden="1"/>
    <cellStyle name="Hipervínculo" xfId="6107" builtinId="8" hidden="1"/>
    <cellStyle name="Hipervínculo" xfId="6446" builtinId="8" hidden="1"/>
    <cellStyle name="Hipervínculo" xfId="6389" builtinId="8" hidden="1"/>
    <cellStyle name="Hipervínculo" xfId="6066" builtinId="8" hidden="1"/>
    <cellStyle name="Hipervínculo" xfId="3925" builtinId="8" hidden="1"/>
    <cellStyle name="Hipervínculo" xfId="6416" builtinId="8" hidden="1"/>
    <cellStyle name="Hipervínculo" xfId="6355" builtinId="8" hidden="1"/>
    <cellStyle name="Hipervínculo" xfId="6286" builtinId="8" hidden="1"/>
    <cellStyle name="Hipervínculo" xfId="6229" builtinId="8" hidden="1"/>
    <cellStyle name="Hipervínculo" xfId="6172" builtinId="8" hidden="1"/>
    <cellStyle name="Hipervínculo" xfId="6313" builtinId="8" hidden="1"/>
    <cellStyle name="Hipervínculo" xfId="6256" builtinId="8" hidden="1"/>
    <cellStyle name="Hipervínculo" xfId="6199" builtinId="8" hidden="1"/>
    <cellStyle name="Hipervínculo" xfId="6469" builtinId="8" hidden="1"/>
    <cellStyle name="Hipervínculo" xfId="6412" builtinId="8" hidden="1"/>
    <cellStyle name="Hipervínculo" xfId="6098" builtinId="8" hidden="1"/>
    <cellStyle name="Hipervínculo" xfId="6142" builtinId="8" hidden="1"/>
    <cellStyle name="Hipervínculo" xfId="6105" builtinId="8" hidden="1"/>
    <cellStyle name="Hipervínculo" xfId="6444" builtinId="8" hidden="1"/>
    <cellStyle name="Hipervínculo" xfId="6387" builtinId="8" hidden="1"/>
    <cellStyle name="Hipervínculo" xfId="6064" builtinId="8" hidden="1"/>
    <cellStyle name="Hipervínculo" xfId="6314" builtinId="8" hidden="1"/>
    <cellStyle name="Hipervínculo" xfId="6257" builtinId="8" hidden="1"/>
    <cellStyle name="Hipervínculo" xfId="6200" builtinId="8" hidden="1"/>
    <cellStyle name="Hipervínculo" xfId="3926" builtinId="8" hidden="1"/>
    <cellStyle name="Hipervínculo" xfId="6027" builtinId="8" hidden="1"/>
    <cellStyle name="Hipervínculo" xfId="6026" builtinId="8" hidden="1"/>
    <cellStyle name="Hipervínculo" xfId="6055" builtinId="8" hidden="1"/>
    <cellStyle name="Hipervínculo" xfId="6047" builtinId="8" hidden="1"/>
    <cellStyle name="Hipervínculo" xfId="6039" builtinId="8" hidden="1"/>
    <cellStyle name="Hipervínculo" xfId="6281" builtinId="8" hidden="1"/>
    <cellStyle name="Hipervínculo" xfId="6224" builtinId="8" hidden="1"/>
    <cellStyle name="Hipervínculo" xfId="6167" builtinId="8" hidden="1"/>
    <cellStyle name="Hipervínculo" xfId="6128" builtinId="8" hidden="1"/>
    <cellStyle name="Hipervínculo" xfId="6279" builtinId="8" hidden="1"/>
    <cellStyle name="Hipervínculo" xfId="6222" builtinId="8" hidden="1"/>
    <cellStyle name="Hipervínculo" xfId="6165" builtinId="8" hidden="1"/>
    <cellStyle name="Hipervínculo" xfId="6126" builtinId="8" hidden="1"/>
    <cellStyle name="Hipervínculo" xfId="6277" builtinId="8" hidden="1"/>
    <cellStyle name="Hipervínculo" xfId="6220" builtinId="8" hidden="1"/>
    <cellStyle name="Hipervínculo" xfId="6163" builtinId="8" hidden="1"/>
    <cellStyle name="Hipervínculo" xfId="6124" builtinId="8" hidden="1"/>
    <cellStyle name="Hipervínculo" xfId="6275" builtinId="8" hidden="1"/>
    <cellStyle name="Hipervínculo" xfId="6218" builtinId="8" hidden="1"/>
    <cellStyle name="Hipervínculo" xfId="6161" builtinId="8" hidden="1"/>
    <cellStyle name="Hipervínculo" xfId="6122" builtinId="8" hidden="1"/>
    <cellStyle name="Hipervínculo" xfId="6273" builtinId="8" hidden="1"/>
    <cellStyle name="Hipervínculo" xfId="6216" builtinId="8" hidden="1"/>
    <cellStyle name="Hipervínculo" xfId="6159" builtinId="8" hidden="1"/>
    <cellStyle name="Hipervínculo" xfId="6120" builtinId="8" hidden="1"/>
    <cellStyle name="Hipervínculo" xfId="6271" builtinId="8" hidden="1"/>
    <cellStyle name="Hipervínculo" xfId="6214" builtinId="8" hidden="1"/>
    <cellStyle name="Hipervínculo" xfId="6157" builtinId="8" hidden="1"/>
    <cellStyle name="Hipervínculo" xfId="6118" builtinId="8" hidden="1"/>
    <cellStyle name="Hipervínculo" xfId="6280" builtinId="8" hidden="1"/>
    <cellStyle name="Hipervínculo" xfId="6223" builtinId="8" hidden="1"/>
    <cellStyle name="Hipervínculo" xfId="6166" builtinId="8" hidden="1"/>
    <cellStyle name="Hipervínculo" xfId="6127" builtinId="8" hidden="1"/>
    <cellStyle name="Hipervínculo" xfId="6278" builtinId="8" hidden="1"/>
    <cellStyle name="Hipervínculo" xfId="6221" builtinId="8" hidden="1"/>
    <cellStyle name="Hipervínculo" xfId="6164" builtinId="8" hidden="1"/>
    <cellStyle name="Hipervínculo" xfId="6125" builtinId="8" hidden="1"/>
    <cellStyle name="Hipervínculo" xfId="6276" builtinId="8" hidden="1"/>
    <cellStyle name="Hipervínculo" xfId="6219" builtinId="8" hidden="1"/>
    <cellStyle name="Hipervínculo" xfId="6162" builtinId="8" hidden="1"/>
    <cellStyle name="Hipervínculo" xfId="6123" builtinId="8" hidden="1"/>
    <cellStyle name="Hipervínculo" xfId="6274" builtinId="8" hidden="1"/>
    <cellStyle name="Hipervínculo" xfId="6217" builtinId="8" hidden="1"/>
    <cellStyle name="Hipervínculo" xfId="6160" builtinId="8" hidden="1"/>
    <cellStyle name="Hipervínculo" xfId="6121" builtinId="8" hidden="1"/>
    <cellStyle name="Hipervínculo" xfId="6272" builtinId="8" hidden="1"/>
    <cellStyle name="Hipervínculo" xfId="6215" builtinId="8" hidden="1"/>
    <cellStyle name="Hipervínculo" xfId="6158" builtinId="8" hidden="1"/>
    <cellStyle name="Hipervínculo" xfId="6119" builtinId="8" hidden="1"/>
    <cellStyle name="Hipervínculo" xfId="6270" builtinId="8" hidden="1"/>
    <cellStyle name="Hipervínculo" xfId="6213" builtinId="8" hidden="1"/>
    <cellStyle name="Hipervínculo" xfId="6156" builtinId="8" hidden="1"/>
    <cellStyle name="Hipervínculo" xfId="6117" builtinId="8" hidden="1"/>
    <cellStyle name="Hipervínculo" xfId="6473" builtinId="8" hidden="1"/>
    <cellStyle name="Hipervínculo" xfId="6475" builtinId="8" hidden="1"/>
    <cellStyle name="Hipervínculo" xfId="6477" builtinId="8" hidden="1"/>
    <cellStyle name="Hipervínculo" xfId="6479" builtinId="8" hidden="1"/>
    <cellStyle name="Hipervínculo" xfId="6481" builtinId="8" hidden="1"/>
    <cellStyle name="Hipervínculo" xfId="6483" builtinId="8" hidden="1"/>
    <cellStyle name="Hipervínculo" xfId="6485" builtinId="8" hidden="1"/>
    <cellStyle name="Hipervínculo" xfId="6487" builtinId="8" hidden="1"/>
    <cellStyle name="Hipervínculo" xfId="6490" builtinId="8" hidden="1"/>
    <cellStyle name="Hipervínculo" xfId="6492" builtinId="8" hidden="1"/>
    <cellStyle name="Hipervínculo" xfId="6494" builtinId="8" hidden="1"/>
    <cellStyle name="Hipervínculo" xfId="6496" builtinId="8" hidden="1"/>
    <cellStyle name="Hipervínculo" xfId="6498" builtinId="8" hidden="1"/>
    <cellStyle name="Hipervínculo" xfId="6500" builtinId="8" hidden="1"/>
    <cellStyle name="Hipervínculo" xfId="6502" builtinId="8" hidden="1"/>
    <cellStyle name="Hipervínculo" xfId="6504" builtinId="8" hidden="1"/>
    <cellStyle name="Hipervínculo" xfId="6506" builtinId="8" hidden="1"/>
    <cellStyle name="Hipervínculo" xfId="6508" builtinId="8" hidden="1"/>
    <cellStyle name="Hipervínculo" xfId="6510" builtinId="8" hidden="1"/>
    <cellStyle name="Hipervínculo" xfId="6512" builtinId="8" hidden="1"/>
    <cellStyle name="Hipervínculo" xfId="6514" builtinId="8" hidden="1"/>
    <cellStyle name="Hipervínculo" xfId="6516" builtinId="8" hidden="1"/>
    <cellStyle name="Hipervínculo" xfId="6518" builtinId="8" hidden="1"/>
    <cellStyle name="Hipervínculo" xfId="6520" builtinId="8" hidden="1"/>
    <cellStyle name="Hipervínculo" xfId="6522" builtinId="8" hidden="1"/>
    <cellStyle name="Hipervínculo" xfId="6524" builtinId="8" hidden="1"/>
    <cellStyle name="Hipervínculo" xfId="6526" builtinId="8" hidden="1"/>
    <cellStyle name="Hipervínculo" xfId="6528" builtinId="8" hidden="1"/>
    <cellStyle name="Hipervínculo" xfId="6530" builtinId="8" hidden="1"/>
    <cellStyle name="Hipervínculo" xfId="6532" builtinId="8" hidden="1"/>
    <cellStyle name="Hipervínculo" xfId="6534" builtinId="8" hidden="1"/>
    <cellStyle name="Hipervínculo" xfId="6536" builtinId="8" hidden="1"/>
    <cellStyle name="Hipervínculo" xfId="6538" builtinId="8" hidden="1"/>
    <cellStyle name="Hipervínculo" xfId="6540" builtinId="8" hidden="1"/>
    <cellStyle name="Hipervínculo" xfId="6542" builtinId="8" hidden="1"/>
    <cellStyle name="Hipervínculo" xfId="6544" builtinId="8" hidden="1"/>
    <cellStyle name="Hipervínculo" xfId="6546" builtinId="8" hidden="1"/>
    <cellStyle name="Hipervínculo" xfId="6548" builtinId="8" hidden="1"/>
    <cellStyle name="Hipervínculo" xfId="6550" builtinId="8" hidden="1"/>
    <cellStyle name="Hipervínculo" xfId="6552" builtinId="8" hidden="1"/>
    <cellStyle name="Hipervínculo" xfId="6554" builtinId="8" hidden="1"/>
    <cellStyle name="Hipervínculo" xfId="6556" builtinId="8" hidden="1"/>
    <cellStyle name="Hipervínculo" xfId="6558" builtinId="8" hidden="1"/>
    <cellStyle name="Hipervínculo" xfId="6560" builtinId="8" hidden="1"/>
    <cellStyle name="Hipervínculo" xfId="6562" builtinId="8" hidden="1"/>
    <cellStyle name="Hipervínculo" xfId="6564" builtinId="8" hidden="1"/>
    <cellStyle name="Hipervínculo" xfId="6566" builtinId="8" hidden="1"/>
    <cellStyle name="Hipervínculo" xfId="6568" builtinId="8" hidden="1"/>
    <cellStyle name="Hipervínculo" xfId="6570" builtinId="8" hidden="1"/>
    <cellStyle name="Hipervínculo" xfId="6572" builtinId="8" hidden="1"/>
    <cellStyle name="Hipervínculo" xfId="6574" builtinId="8" hidden="1"/>
    <cellStyle name="Hipervínculo" xfId="6576" builtinId="8" hidden="1"/>
    <cellStyle name="Hipervínculo" xfId="6578" builtinId="8" hidden="1"/>
    <cellStyle name="Hipervínculo" xfId="6580" builtinId="8" hidden="1"/>
    <cellStyle name="Hipervínculo" xfId="6582" builtinId="8" hidden="1"/>
    <cellStyle name="Hipervínculo" xfId="6584" builtinId="8" hidden="1"/>
    <cellStyle name="Hipervínculo" xfId="6586" builtinId="8" hidden="1"/>
    <cellStyle name="Hipervínculo" xfId="6588" builtinId="8" hidden="1"/>
    <cellStyle name="Hipervínculo" xfId="6590" builtinId="8" hidden="1"/>
    <cellStyle name="Hipervínculo" xfId="6592" builtinId="8" hidden="1"/>
    <cellStyle name="Hipervínculo" xfId="6594" builtinId="8" hidden="1"/>
    <cellStyle name="Hipervínculo" xfId="6596" builtinId="8" hidden="1"/>
    <cellStyle name="Hipervínculo" xfId="6598" builtinId="8" hidden="1"/>
    <cellStyle name="Hipervínculo" xfId="6600" builtinId="8" hidden="1"/>
    <cellStyle name="Hipervínculo" xfId="6602" builtinId="8" hidden="1"/>
    <cellStyle name="Hipervínculo" xfId="6604" builtinId="8" hidden="1"/>
    <cellStyle name="Hipervínculo" xfId="6606" builtinId="8" hidden="1"/>
    <cellStyle name="Hipervínculo" xfId="6608" builtinId="8" hidden="1"/>
    <cellStyle name="Hipervínculo" xfId="6610" builtinId="8" hidden="1"/>
    <cellStyle name="Hipervínculo" xfId="6612" builtinId="8" hidden="1"/>
    <cellStyle name="Hipervínculo" xfId="6614" builtinId="8" hidden="1"/>
    <cellStyle name="Hipervínculo" xfId="6616" builtinId="8" hidden="1"/>
    <cellStyle name="Hipervínculo" xfId="6618" builtinId="8" hidden="1"/>
    <cellStyle name="Hipervínculo" xfId="6620" builtinId="8" hidden="1"/>
    <cellStyle name="Hipervínculo" xfId="6622" builtinId="8" hidden="1"/>
    <cellStyle name="Hipervínculo" xfId="6624" builtinId="8" hidden="1"/>
    <cellStyle name="Hipervínculo" xfId="6626" builtinId="8" hidden="1"/>
    <cellStyle name="Hipervínculo" xfId="6628" builtinId="8" hidden="1"/>
    <cellStyle name="Hipervínculo" xfId="6630" builtinId="8" hidden="1"/>
    <cellStyle name="Hipervínculo" xfId="6632" builtinId="8" hidden="1"/>
    <cellStyle name="Hipervínculo" xfId="6634" builtinId="8" hidden="1"/>
    <cellStyle name="Hipervínculo" xfId="6636" builtinId="8" hidden="1"/>
    <cellStyle name="Hipervínculo" xfId="6638" builtinId="8" hidden="1"/>
    <cellStyle name="Hipervínculo" xfId="6640" builtinId="8" hidden="1"/>
    <cellStyle name="Hipervínculo" xfId="6642" builtinId="8" hidden="1"/>
    <cellStyle name="Hipervínculo" xfId="6644" builtinId="8" hidden="1"/>
    <cellStyle name="Hipervínculo" xfId="6646" builtinId="8" hidden="1"/>
    <cellStyle name="Hipervínculo" xfId="6648" builtinId="8" hidden="1"/>
    <cellStyle name="Hipervínculo" xfId="6650" builtinId="8" hidden="1"/>
    <cellStyle name="Hipervínculo" xfId="6652" builtinId="8" hidden="1"/>
    <cellStyle name="Hipervínculo" xfId="6654" builtinId="8" hidden="1"/>
    <cellStyle name="Hipervínculo" xfId="6656" builtinId="8" hidden="1"/>
    <cellStyle name="Hipervínculo" xfId="6658" builtinId="8" hidden="1"/>
    <cellStyle name="Hipervínculo" xfId="6660" builtinId="8" hidden="1"/>
    <cellStyle name="Hipervínculo" xfId="6662" builtinId="8" hidden="1"/>
    <cellStyle name="Hipervínculo" xfId="6664" builtinId="8" hidden="1"/>
    <cellStyle name="Hipervínculo" xfId="6666" builtinId="8" hidden="1"/>
    <cellStyle name="Hipervínculo" xfId="6668" builtinId="8" hidden="1"/>
    <cellStyle name="Hipervínculo" xfId="6670" builtinId="8" hidden="1"/>
    <cellStyle name="Hipervínculo" xfId="6672" builtinId="8" hidden="1"/>
    <cellStyle name="Hipervínculo" xfId="6674" builtinId="8" hidden="1"/>
    <cellStyle name="Hipervínculo" xfId="6676" builtinId="8" hidden="1"/>
    <cellStyle name="Hipervínculo" xfId="6678" builtinId="8" hidden="1"/>
    <cellStyle name="Hipervínculo" xfId="6680" builtinId="8" hidden="1"/>
    <cellStyle name="Hipervínculo" xfId="6682" builtinId="8" hidden="1"/>
    <cellStyle name="Hipervínculo" xfId="6684" builtinId="8" hidden="1"/>
    <cellStyle name="Hipervínculo" xfId="6686" builtinId="8" hidden="1"/>
    <cellStyle name="Hipervínculo" xfId="6688" builtinId="8" hidden="1"/>
    <cellStyle name="Hipervínculo" xfId="6690" builtinId="8" hidden="1"/>
    <cellStyle name="Hipervínculo" xfId="6692" builtinId="8" hidden="1"/>
    <cellStyle name="Hipervínculo" xfId="6694" builtinId="8" hidden="1"/>
    <cellStyle name="Hipervínculo" xfId="6696" builtinId="8" hidden="1"/>
    <cellStyle name="Hipervínculo" xfId="6698" builtinId="8" hidden="1"/>
    <cellStyle name="Hipervínculo" xfId="6700" builtinId="8" hidden="1"/>
    <cellStyle name="Hipervínculo" xfId="6702" builtinId="8" hidden="1"/>
    <cellStyle name="Hipervínculo" xfId="6704" builtinId="8" hidden="1"/>
    <cellStyle name="Hipervínculo" xfId="6706" builtinId="8" hidden="1"/>
    <cellStyle name="Hipervínculo" xfId="6708" builtinId="8" hidden="1"/>
    <cellStyle name="Hipervínculo" xfId="6710" builtinId="8" hidden="1"/>
    <cellStyle name="Hipervínculo" xfId="6712" builtinId="8" hidden="1"/>
    <cellStyle name="Hipervínculo" xfId="6714" builtinId="8" hidden="1"/>
    <cellStyle name="Hipervínculo" xfId="6716" builtinId="8" hidden="1"/>
    <cellStyle name="Hipervínculo" xfId="6718" builtinId="8" hidden="1"/>
    <cellStyle name="Hipervínculo" xfId="6720" builtinId="8" hidden="1"/>
    <cellStyle name="Hipervínculo" xfId="6722" builtinId="8" hidden="1"/>
    <cellStyle name="Hipervínculo" xfId="6724" builtinId="8" hidden="1"/>
    <cellStyle name="Hipervínculo" xfId="6726" builtinId="8" hidden="1"/>
    <cellStyle name="Hipervínculo" xfId="6728" builtinId="8" hidden="1"/>
    <cellStyle name="Hipervínculo" xfId="6730" builtinId="8" hidden="1"/>
    <cellStyle name="Hipervínculo" xfId="6732" builtinId="8" hidden="1"/>
    <cellStyle name="Hipervínculo" xfId="6734" builtinId="8" hidden="1"/>
    <cellStyle name="Hipervínculo" xfId="6736" builtinId="8" hidden="1"/>
    <cellStyle name="Hipervínculo" xfId="6738" builtinId="8" hidden="1"/>
    <cellStyle name="Hipervínculo" xfId="6740" builtinId="8" hidden="1"/>
    <cellStyle name="Hipervínculo" xfId="6742" builtinId="8" hidden="1"/>
    <cellStyle name="Hipervínculo" xfId="6744" builtinId="8" hidden="1"/>
    <cellStyle name="Hipervínculo" xfId="6746" builtinId="8" hidden="1"/>
    <cellStyle name="Hipervínculo" xfId="6748" builtinId="8" hidden="1"/>
    <cellStyle name="Hipervínculo" xfId="6750" builtinId="8" hidden="1"/>
    <cellStyle name="Hipervínculo" xfId="6752" builtinId="8" hidden="1"/>
    <cellStyle name="Hipervínculo" xfId="6754" builtinId="8" hidden="1"/>
    <cellStyle name="Hipervínculo" xfId="6756" builtinId="8" hidden="1"/>
    <cellStyle name="Hipervínculo" xfId="6758" builtinId="8" hidden="1"/>
    <cellStyle name="Hipervínculo" xfId="6760" builtinId="8" hidden="1"/>
    <cellStyle name="Hipervínculo" xfId="6762" builtinId="8" hidden="1"/>
    <cellStyle name="Hipervínculo" xfId="6764" builtinId="8" hidden="1"/>
    <cellStyle name="Hipervínculo" xfId="6766" builtinId="8" hidden="1"/>
    <cellStyle name="Hipervínculo" xfId="6768" builtinId="8" hidden="1"/>
    <cellStyle name="Hipervínculo" xfId="6770" builtinId="8" hidden="1"/>
    <cellStyle name="Hipervínculo" xfId="6772" builtinId="8" hidden="1"/>
    <cellStyle name="Hipervínculo" xfId="6774" builtinId="8" hidden="1"/>
    <cellStyle name="Hipervínculo" xfId="6776" builtinId="8" hidden="1"/>
    <cellStyle name="Hipervínculo" xfId="6778" builtinId="8" hidden="1"/>
    <cellStyle name="Hipervínculo" xfId="6780" builtinId="8" hidden="1"/>
    <cellStyle name="Hipervínculo" xfId="6782" builtinId="8" hidden="1"/>
    <cellStyle name="Hipervínculo" xfId="6784" builtinId="8" hidden="1"/>
    <cellStyle name="Hipervínculo" xfId="6786" builtinId="8" hidden="1"/>
    <cellStyle name="Hipervínculo" xfId="6788" builtinId="8" hidden="1"/>
    <cellStyle name="Hipervínculo" xfId="6790" builtinId="8" hidden="1"/>
    <cellStyle name="Hipervínculo" xfId="6792" builtinId="8" hidden="1"/>
    <cellStyle name="Hipervínculo" xfId="6794" builtinId="8" hidden="1"/>
    <cellStyle name="Hipervínculo" xfId="6796" builtinId="8" hidden="1"/>
    <cellStyle name="Hipervínculo" xfId="6798" builtinId="8" hidden="1"/>
    <cellStyle name="Hipervínculo" xfId="6800" builtinId="8" hidden="1"/>
    <cellStyle name="Hipervínculo" xfId="6802" builtinId="8" hidden="1"/>
    <cellStyle name="Hipervínculo" xfId="6804" builtinId="8" hidden="1"/>
    <cellStyle name="Hipervínculo" xfId="6806" builtinId="8" hidden="1"/>
    <cellStyle name="Hipervínculo" xfId="6808" builtinId="8" hidden="1"/>
    <cellStyle name="Hipervínculo" xfId="6810" builtinId="8" hidden="1"/>
    <cellStyle name="Hipervínculo" xfId="6812" builtinId="8" hidden="1"/>
    <cellStyle name="Hipervínculo" xfId="6814" builtinId="8" hidden="1"/>
    <cellStyle name="Hipervínculo" xfId="6816" builtinId="8" hidden="1"/>
    <cellStyle name="Hipervínculo" xfId="6818" builtinId="8" hidden="1"/>
    <cellStyle name="Hipervínculo" xfId="6820" builtinId="8" hidden="1"/>
    <cellStyle name="Hipervínculo" xfId="6822" builtinId="8" hidden="1"/>
    <cellStyle name="Hipervínculo" xfId="6824" builtinId="8" hidden="1"/>
    <cellStyle name="Hipervínculo" xfId="6826" builtinId="8" hidden="1"/>
    <cellStyle name="Hipervínculo" xfId="6828" builtinId="8" hidden="1"/>
    <cellStyle name="Hipervínculo" xfId="6830" builtinId="8" hidden="1"/>
    <cellStyle name="Hipervínculo" xfId="6832" builtinId="8" hidden="1"/>
    <cellStyle name="Hipervínculo" xfId="6834" builtinId="8" hidden="1"/>
    <cellStyle name="Hipervínculo" xfId="6836" builtinId="8" hidden="1"/>
    <cellStyle name="Hipervínculo" xfId="6838" builtinId="8" hidden="1"/>
    <cellStyle name="Hipervínculo" xfId="6840" builtinId="8" hidden="1"/>
    <cellStyle name="Hipervínculo" xfId="6842" builtinId="8" hidden="1"/>
    <cellStyle name="Hipervínculo" xfId="6844" builtinId="8" hidden="1"/>
    <cellStyle name="Hipervínculo" xfId="6846" builtinId="8" hidden="1"/>
    <cellStyle name="Hipervínculo" xfId="6848" builtinId="8" hidden="1"/>
    <cellStyle name="Hipervínculo" xfId="6850" builtinId="8" hidden="1"/>
    <cellStyle name="Hipervínculo" xfId="6852" builtinId="8" hidden="1"/>
    <cellStyle name="Hipervínculo" xfId="6854" builtinId="8" hidden="1"/>
    <cellStyle name="Hipervínculo" xfId="6856" builtinId="8" hidden="1"/>
    <cellStyle name="Hipervínculo" xfId="6858" builtinId="8" hidden="1"/>
    <cellStyle name="Hipervínculo" xfId="6860" builtinId="8" hidden="1"/>
    <cellStyle name="Hipervínculo" xfId="6862" builtinId="8" hidden="1"/>
    <cellStyle name="Hipervínculo" xfId="6864" builtinId="8" hidden="1"/>
    <cellStyle name="Hipervínculo" xfId="6866" builtinId="8" hidden="1"/>
    <cellStyle name="Hipervínculo" xfId="6868" builtinId="8" hidden="1"/>
    <cellStyle name="Hipervínculo" xfId="6870" builtinId="8" hidden="1"/>
    <cellStyle name="Hipervínculo" xfId="6872" builtinId="8" hidden="1"/>
    <cellStyle name="Hipervínculo" xfId="6874" builtinId="8" hidden="1"/>
    <cellStyle name="Hipervínculo" xfId="6876" builtinId="8" hidden="1"/>
    <cellStyle name="Hipervínculo" xfId="6878" builtinId="8" hidden="1"/>
    <cellStyle name="Hipervínculo" xfId="6880" builtinId="8" hidden="1"/>
    <cellStyle name="Hipervínculo" xfId="6882" builtinId="8" hidden="1"/>
    <cellStyle name="Hipervínculo" xfId="6884" builtinId="8" hidden="1"/>
    <cellStyle name="Hipervínculo" xfId="6886" builtinId="8" hidden="1"/>
    <cellStyle name="Hipervínculo" xfId="6888" builtinId="8" hidden="1"/>
    <cellStyle name="Hipervínculo" xfId="6890" builtinId="8" hidden="1"/>
    <cellStyle name="Hipervínculo" xfId="6892" builtinId="8" hidden="1"/>
    <cellStyle name="Hipervínculo" xfId="6894" builtinId="8" hidden="1"/>
    <cellStyle name="Hipervínculo" xfId="6896" builtinId="8" hidden="1"/>
    <cellStyle name="Hipervínculo" xfId="6898" builtinId="8" hidden="1"/>
    <cellStyle name="Hipervínculo" xfId="6900" builtinId="8" hidden="1"/>
    <cellStyle name="Hipervínculo" xfId="6902" builtinId="8" hidden="1"/>
    <cellStyle name="Hipervínculo" xfId="6904" builtinId="8" hidden="1"/>
    <cellStyle name="Hipervínculo" xfId="6906" builtinId="8" hidden="1"/>
    <cellStyle name="Hipervínculo" xfId="6908" builtinId="8" hidden="1"/>
    <cellStyle name="Hipervínculo" xfId="6910" builtinId="8" hidden="1"/>
    <cellStyle name="Hipervínculo" xfId="6912" builtinId="8" hidden="1"/>
    <cellStyle name="Hipervínculo" xfId="6914" builtinId="8" hidden="1"/>
    <cellStyle name="Hipervínculo" xfId="6916" builtinId="8" hidden="1"/>
    <cellStyle name="Hipervínculo" xfId="6918" builtinId="8" hidden="1"/>
    <cellStyle name="Hipervínculo" xfId="6920" builtinId="8" hidden="1"/>
    <cellStyle name="Hipervínculo" xfId="6922" builtinId="8" hidden="1"/>
    <cellStyle name="Hipervínculo" xfId="6924" builtinId="8" hidden="1"/>
    <cellStyle name="Hipervínculo" xfId="6926" builtinId="8" hidden="1"/>
    <cellStyle name="Hipervínculo" xfId="6928" builtinId="8" hidden="1"/>
    <cellStyle name="Hipervínculo" xfId="6930" builtinId="8" hidden="1"/>
    <cellStyle name="Hipervínculo" xfId="6932" builtinId="8" hidden="1"/>
    <cellStyle name="Hipervínculo" xfId="6934" builtinId="8" hidden="1"/>
    <cellStyle name="Hipervínculo" xfId="6936" builtinId="8" hidden="1"/>
    <cellStyle name="Hipervínculo" xfId="6938" builtinId="8" hidden="1"/>
    <cellStyle name="Hipervínculo" xfId="6940" builtinId="8" hidden="1"/>
    <cellStyle name="Hipervínculo" xfId="6942" builtinId="8" hidden="1"/>
    <cellStyle name="Hipervínculo" xfId="6944" builtinId="8" hidden="1"/>
    <cellStyle name="Hipervínculo" xfId="6946" builtinId="8" hidden="1"/>
    <cellStyle name="Hipervínculo" xfId="6948" builtinId="8" hidden="1"/>
    <cellStyle name="Hipervínculo" xfId="6950" builtinId="8" hidden="1"/>
    <cellStyle name="Hipervínculo" xfId="6952" builtinId="8" hidden="1"/>
    <cellStyle name="Hipervínculo" xfId="6954" builtinId="8" hidden="1"/>
    <cellStyle name="Hipervínculo" xfId="6956" builtinId="8" hidden="1"/>
    <cellStyle name="Hipervínculo" xfId="6958" builtinId="8" hidden="1"/>
    <cellStyle name="Hipervínculo" xfId="6960" builtinId="8" hidden="1"/>
    <cellStyle name="Hipervínculo" xfId="6962" builtinId="8" hidden="1"/>
    <cellStyle name="Hipervínculo" xfId="6964" builtinId="8" hidden="1"/>
    <cellStyle name="Hipervínculo" xfId="6966" builtinId="8" hidden="1"/>
    <cellStyle name="Hipervínculo" xfId="6968" builtinId="8" hidden="1"/>
    <cellStyle name="Hipervínculo" xfId="6970" builtinId="8" hidden="1"/>
    <cellStyle name="Hipervínculo" xfId="6972" builtinId="8" hidden="1"/>
    <cellStyle name="Hipervínculo" xfId="6974" builtinId="8" hidden="1"/>
    <cellStyle name="Hipervínculo" xfId="6976" builtinId="8" hidden="1"/>
    <cellStyle name="Hipervínculo" xfId="6978" builtinId="8" hidden="1"/>
    <cellStyle name="Hipervínculo" xfId="6980" builtinId="8" hidden="1"/>
    <cellStyle name="Hipervínculo" xfId="6982" builtinId="8" hidden="1"/>
    <cellStyle name="Hipervínculo" xfId="6984" builtinId="8" hidden="1"/>
    <cellStyle name="Hipervínculo" xfId="6986" builtinId="8" hidden="1"/>
    <cellStyle name="Hipervínculo" xfId="6988" builtinId="8" hidden="1"/>
    <cellStyle name="Hipervínculo" xfId="6990" builtinId="8" hidden="1"/>
    <cellStyle name="Hipervínculo" xfId="6992" builtinId="8" hidden="1"/>
    <cellStyle name="Hipervínculo" xfId="6994" builtinId="8" hidden="1"/>
    <cellStyle name="Hipervínculo" xfId="6996" builtinId="8" hidden="1"/>
    <cellStyle name="Hipervínculo" xfId="6998" builtinId="8" hidden="1"/>
    <cellStyle name="Hipervínculo" xfId="7000" builtinId="8" hidden="1"/>
    <cellStyle name="Hipervínculo" xfId="7002" builtinId="8" hidden="1"/>
    <cellStyle name="Hipervínculo" xfId="7004" builtinId="8" hidden="1"/>
    <cellStyle name="Hipervínculo" xfId="7006" builtinId="8" hidden="1"/>
    <cellStyle name="Hipervínculo" xfId="7008" builtinId="8" hidden="1"/>
    <cellStyle name="Hipervínculo" xfId="7010" builtinId="8" hidden="1"/>
    <cellStyle name="Hipervínculo" xfId="7012" builtinId="8" hidden="1"/>
    <cellStyle name="Hipervínculo" xfId="7014" builtinId="8" hidden="1"/>
    <cellStyle name="Hipervínculo" xfId="7016" builtinId="8" hidden="1"/>
    <cellStyle name="Hipervínculo" xfId="7018" builtinId="8" hidden="1"/>
    <cellStyle name="Hipervínculo" xfId="7020" builtinId="8" hidden="1"/>
    <cellStyle name="Hipervínculo" xfId="7022" builtinId="8" hidden="1"/>
    <cellStyle name="Hipervínculo" xfId="7024" builtinId="8" hidden="1"/>
    <cellStyle name="Hipervínculo" xfId="7026" builtinId="8" hidden="1"/>
    <cellStyle name="Hipervínculo" xfId="7028" builtinId="8" hidden="1"/>
    <cellStyle name="Hipervínculo" xfId="7030" builtinId="8" hidden="1"/>
    <cellStyle name="Hipervínculo" xfId="7032" builtinId="8" hidden="1"/>
    <cellStyle name="Hipervínculo" xfId="7034" builtinId="8" hidden="1"/>
    <cellStyle name="Hipervínculo" xfId="7036" builtinId="8" hidden="1"/>
    <cellStyle name="Hipervínculo" xfId="7038" builtinId="8" hidden="1"/>
    <cellStyle name="Hipervínculo" xfId="7040" builtinId="8" hidden="1"/>
    <cellStyle name="Hipervínculo" xfId="7042" builtinId="8" hidden="1"/>
    <cellStyle name="Hipervínculo" xfId="7044" builtinId="8" hidden="1"/>
    <cellStyle name="Hipervínculo" xfId="7046" builtinId="8" hidden="1"/>
    <cellStyle name="Hipervínculo" xfId="7048" builtinId="8" hidden="1"/>
    <cellStyle name="Hipervínculo" xfId="7050" builtinId="8" hidden="1"/>
    <cellStyle name="Hipervínculo" xfId="7052" builtinId="8" hidden="1"/>
    <cellStyle name="Hipervínculo" xfId="7054" builtinId="8" hidden="1"/>
    <cellStyle name="Hipervínculo" xfId="7056" builtinId="8" hidden="1"/>
    <cellStyle name="Hipervínculo" xfId="7058" builtinId="8" hidden="1"/>
    <cellStyle name="Hipervínculo" xfId="7060" builtinId="8" hidden="1"/>
    <cellStyle name="Hipervínculo" xfId="7062" builtinId="8" hidden="1"/>
    <cellStyle name="Hipervínculo" xfId="7064" builtinId="8" hidden="1"/>
    <cellStyle name="Hipervínculo" xfId="7066" builtinId="8" hidden="1"/>
    <cellStyle name="Hipervínculo" xfId="7068" builtinId="8" hidden="1"/>
    <cellStyle name="Hipervínculo" xfId="7070" builtinId="8" hidden="1"/>
    <cellStyle name="Hipervínculo" xfId="7072" builtinId="8" hidden="1"/>
    <cellStyle name="Hipervínculo" xfId="7074" builtinId="8" hidden="1"/>
    <cellStyle name="Hipervínculo" xfId="7076" builtinId="8" hidden="1"/>
    <cellStyle name="Hipervínculo" xfId="7078" builtinId="8" hidden="1"/>
    <cellStyle name="Hipervínculo" xfId="7080" builtinId="8" hidden="1"/>
    <cellStyle name="Hipervínculo" xfId="7082" builtinId="8" hidden="1"/>
    <cellStyle name="Hipervínculo" xfId="7084" builtinId="8" hidden="1"/>
    <cellStyle name="Hipervínculo" xfId="7086" builtinId="8" hidden="1"/>
    <cellStyle name="Hipervínculo" xfId="7088" builtinId="8" hidden="1"/>
    <cellStyle name="Hipervínculo" xfId="7090" builtinId="8" hidden="1"/>
    <cellStyle name="Hipervínculo" xfId="7092" builtinId="8" hidden="1"/>
    <cellStyle name="Hipervínculo" xfId="7094" builtinId="8" hidden="1"/>
    <cellStyle name="Hipervínculo" xfId="7096" builtinId="8" hidden="1"/>
    <cellStyle name="Hipervínculo" xfId="7098" builtinId="8" hidden="1"/>
    <cellStyle name="Hipervínculo" xfId="7100" builtinId="8" hidden="1"/>
    <cellStyle name="Hipervínculo" xfId="7102" builtinId="8" hidden="1"/>
    <cellStyle name="Hipervínculo" xfId="7104" builtinId="8" hidden="1"/>
    <cellStyle name="Hipervínculo" xfId="7106" builtinId="8" hidden="1"/>
    <cellStyle name="Hipervínculo" xfId="7108" builtinId="8" hidden="1"/>
    <cellStyle name="Hipervínculo" xfId="7110" builtinId="8" hidden="1"/>
    <cellStyle name="Hipervínculo" xfId="7112" builtinId="8" hidden="1"/>
    <cellStyle name="Hipervínculo" xfId="7114" builtinId="8" hidden="1"/>
    <cellStyle name="Hipervínculo" xfId="7116" builtinId="8" hidden="1"/>
    <cellStyle name="Hipervínculo" xfId="7118" builtinId="8" hidden="1"/>
    <cellStyle name="Hipervínculo" xfId="7120" builtinId="8" hidden="1"/>
    <cellStyle name="Hipervínculo" xfId="7122" builtinId="8" hidden="1"/>
    <cellStyle name="Hipervínculo" xfId="7124" builtinId="8" hidden="1"/>
    <cellStyle name="Hipervínculo" xfId="7126" builtinId="8" hidden="1"/>
    <cellStyle name="Hipervínculo" xfId="7128" builtinId="8" hidden="1"/>
    <cellStyle name="Hipervínculo" xfId="7130" builtinId="8" hidden="1"/>
    <cellStyle name="Hipervínculo" xfId="7132" builtinId="8" hidden="1"/>
    <cellStyle name="Hipervínculo" xfId="7134" builtinId="8" hidden="1"/>
    <cellStyle name="Hipervínculo" xfId="7136" builtinId="8" hidden="1"/>
    <cellStyle name="Hipervínculo" xfId="7138" builtinId="8" hidden="1"/>
    <cellStyle name="Hipervínculo" xfId="7140" builtinId="8" hidden="1"/>
    <cellStyle name="Hipervínculo" xfId="7142" builtinId="8" hidden="1"/>
    <cellStyle name="Hipervínculo" xfId="7144" builtinId="8" hidden="1"/>
    <cellStyle name="Hipervínculo" xfId="7146" builtinId="8" hidden="1"/>
    <cellStyle name="Hipervínculo" xfId="7148" builtinId="8" hidden="1"/>
    <cellStyle name="Hipervínculo" xfId="7150" builtinId="8" hidden="1"/>
    <cellStyle name="Hipervínculo" xfId="7152" builtinId="8" hidden="1"/>
    <cellStyle name="Hipervínculo" xfId="7154" builtinId="8" hidden="1"/>
    <cellStyle name="Hipervínculo" xfId="7156" builtinId="8" hidden="1"/>
    <cellStyle name="Hipervínculo" xfId="7158" builtinId="8" hidden="1"/>
    <cellStyle name="Hipervínculo" xfId="7160" builtinId="8" hidden="1"/>
    <cellStyle name="Hipervínculo" xfId="7162" builtinId="8" hidden="1"/>
    <cellStyle name="Hipervínculo" xfId="7164" builtinId="8" hidden="1"/>
    <cellStyle name="Hipervínculo" xfId="7166" builtinId="8" hidden="1"/>
    <cellStyle name="Hipervínculo" xfId="7168" builtinId="8" hidden="1"/>
    <cellStyle name="Hipervínculo" xfId="7170" builtinId="8" hidden="1"/>
    <cellStyle name="Hipervínculo" xfId="7172" builtinId="8" hidden="1"/>
    <cellStyle name="Hipervínculo" xfId="7174" builtinId="8" hidden="1"/>
    <cellStyle name="Hipervínculo" xfId="7176" builtinId="8" hidden="1"/>
    <cellStyle name="Hipervínculo" xfId="7178" builtinId="8" hidden="1"/>
    <cellStyle name="Hipervínculo" xfId="7180" builtinId="8" hidden="1"/>
    <cellStyle name="Hipervínculo" xfId="7182" builtinId="8" hidden="1"/>
    <cellStyle name="Hipervínculo" xfId="7184" builtinId="8" hidden="1"/>
    <cellStyle name="Hipervínculo" xfId="7186" builtinId="8" hidden="1"/>
    <cellStyle name="Hipervínculo" xfId="7188" builtinId="8" hidden="1"/>
    <cellStyle name="Hipervínculo" xfId="7190" builtinId="8" hidden="1"/>
    <cellStyle name="Hipervínculo" xfId="7192" builtinId="8" hidden="1"/>
    <cellStyle name="Hipervínculo" xfId="7194" builtinId="8" hidden="1"/>
    <cellStyle name="Hipervínculo" xfId="7196" builtinId="8" hidden="1"/>
    <cellStyle name="Hipervínculo" xfId="7198" builtinId="8" hidden="1"/>
    <cellStyle name="Hipervínculo" xfId="7200" builtinId="8" hidden="1"/>
    <cellStyle name="Hipervínculo" xfId="7202" builtinId="8" hidden="1"/>
    <cellStyle name="Hipervínculo" xfId="7204" builtinId="8" hidden="1"/>
    <cellStyle name="Hipervínculo" xfId="7206" builtinId="8" hidden="1"/>
    <cellStyle name="Hipervínculo" xfId="7208" builtinId="8" hidden="1"/>
    <cellStyle name="Hipervínculo" xfId="7210" builtinId="8" hidden="1"/>
    <cellStyle name="Hipervínculo" xfId="7212" builtinId="8" hidden="1"/>
    <cellStyle name="Hipervínculo" xfId="7214" builtinId="8" hidden="1"/>
    <cellStyle name="Hipervínculo" xfId="7216" builtinId="8" hidden="1"/>
    <cellStyle name="Hipervínculo" xfId="7218" builtinId="8" hidden="1"/>
    <cellStyle name="Hipervínculo" xfId="7220" builtinId="8" hidden="1"/>
    <cellStyle name="Hipervínculo" xfId="7222" builtinId="8" hidden="1"/>
    <cellStyle name="Hipervínculo" xfId="7224" builtinId="8" hidden="1"/>
    <cellStyle name="Hipervínculo" xfId="7226" builtinId="8" hidden="1"/>
    <cellStyle name="Hipervínculo" xfId="7228" builtinId="8" hidden="1"/>
    <cellStyle name="Hipervínculo" xfId="7230" builtinId="8" hidden="1"/>
    <cellStyle name="Hipervínculo" xfId="7232" builtinId="8" hidden="1"/>
    <cellStyle name="Hipervínculo" xfId="7234" builtinId="8" hidden="1"/>
    <cellStyle name="Hipervínculo" xfId="7236" builtinId="8" hidden="1"/>
    <cellStyle name="Hipervínculo" xfId="7238" builtinId="8" hidden="1"/>
    <cellStyle name="Hipervínculo" xfId="7240" builtinId="8" hidden="1"/>
    <cellStyle name="Hipervínculo" xfId="7242" builtinId="8" hidden="1"/>
    <cellStyle name="Hipervínculo" xfId="7244" builtinId="8" hidden="1"/>
    <cellStyle name="Hipervínculo" xfId="7246" builtinId="8" hidden="1"/>
    <cellStyle name="Hipervínculo" xfId="7248" builtinId="8" hidden="1"/>
    <cellStyle name="Hipervínculo" xfId="7250" builtinId="8" hidden="1"/>
    <cellStyle name="Hipervínculo" xfId="7252" builtinId="8" hidden="1"/>
    <cellStyle name="Hipervínculo" xfId="7254" builtinId="8" hidden="1"/>
    <cellStyle name="Hipervínculo" xfId="7256" builtinId="8" hidden="1"/>
    <cellStyle name="Hipervínculo" xfId="7258" builtinId="8" hidden="1"/>
    <cellStyle name="Hipervínculo" xfId="7260" builtinId="8" hidden="1"/>
    <cellStyle name="Hipervínculo" xfId="7262" builtinId="8" hidden="1"/>
    <cellStyle name="Hipervínculo" xfId="7264" builtinId="8" hidden="1"/>
    <cellStyle name="Hipervínculo" xfId="7266" builtinId="8" hidden="1"/>
    <cellStyle name="Hipervínculo" xfId="7268" builtinId="8" hidden="1"/>
    <cellStyle name="Hipervínculo" xfId="7270" builtinId="8" hidden="1"/>
    <cellStyle name="Hipervínculo" xfId="7272" builtinId="8" hidden="1"/>
    <cellStyle name="Hipervínculo" xfId="7274" builtinId="8" hidden="1"/>
    <cellStyle name="Hipervínculo" xfId="7276" builtinId="8" hidden="1"/>
    <cellStyle name="Hipervínculo" xfId="7278" builtinId="8" hidden="1"/>
    <cellStyle name="Hipervínculo" xfId="7280" builtinId="8" hidden="1"/>
    <cellStyle name="Hipervínculo" xfId="7282" builtinId="8" hidden="1"/>
    <cellStyle name="Hipervínculo" xfId="7284" builtinId="8" hidden="1"/>
    <cellStyle name="Hipervínculo" xfId="7286" builtinId="8" hidden="1"/>
    <cellStyle name="Hipervínculo" xfId="7288" builtinId="8" hidden="1"/>
    <cellStyle name="Hipervínculo" xfId="7290" builtinId="8" hidden="1"/>
    <cellStyle name="Hipervínculo" xfId="7292" builtinId="8" hidden="1"/>
    <cellStyle name="Hipervínculo" xfId="7294" builtinId="8" hidden="1"/>
    <cellStyle name="Hipervínculo" xfId="7296" builtinId="8" hidden="1"/>
    <cellStyle name="Hipervínculo" xfId="7298" builtinId="8" hidden="1"/>
    <cellStyle name="Hipervínculo" xfId="7300" builtinId="8" hidden="1"/>
    <cellStyle name="Hipervínculo" xfId="7302" builtinId="8" hidden="1"/>
    <cellStyle name="Hipervínculo" xfId="7304" builtinId="8" hidden="1"/>
    <cellStyle name="Hipervínculo" xfId="7306" builtinId="8" hidden="1"/>
    <cellStyle name="Hipervínculo" xfId="7308" builtinId="8" hidden="1"/>
    <cellStyle name="Hipervínculo" xfId="7310" builtinId="8" hidden="1"/>
    <cellStyle name="Hipervínculo" xfId="7312" builtinId="8" hidden="1"/>
    <cellStyle name="Hipervínculo" xfId="7314" builtinId="8" hidden="1"/>
    <cellStyle name="Hipervínculo" xfId="7316" builtinId="8" hidden="1"/>
    <cellStyle name="Hipervínculo" xfId="7318" builtinId="8" hidden="1"/>
    <cellStyle name="Hipervínculo" xfId="7320" builtinId="8" hidden="1"/>
    <cellStyle name="Hipervínculo" xfId="7322" builtinId="8" hidden="1"/>
    <cellStyle name="Hipervínculo" xfId="7324" builtinId="8" hidden="1"/>
    <cellStyle name="Hipervínculo" xfId="7326" builtinId="8" hidden="1"/>
    <cellStyle name="Hipervínculo" xfId="7328" builtinId="8" hidden="1"/>
    <cellStyle name="Hipervínculo" xfId="7330" builtinId="8" hidden="1"/>
    <cellStyle name="Hipervínculo" xfId="7332" builtinId="8" hidden="1"/>
    <cellStyle name="Hipervínculo" xfId="7334" builtinId="8" hidden="1"/>
    <cellStyle name="Hipervínculo" xfId="7336" builtinId="8" hidden="1"/>
    <cellStyle name="Hipervínculo" xfId="7338" builtinId="8" hidden="1"/>
    <cellStyle name="Hipervínculo" xfId="7340" builtinId="8" hidden="1"/>
    <cellStyle name="Hipervínculo" xfId="7342" builtinId="8" hidden="1"/>
    <cellStyle name="Hipervínculo" xfId="7344" builtinId="8" hidden="1"/>
    <cellStyle name="Hipervínculo" xfId="7346" builtinId="8" hidden="1"/>
    <cellStyle name="Hipervínculo" xfId="7348" builtinId="8" hidden="1"/>
    <cellStyle name="Hipervínculo" xfId="7350" builtinId="8" hidden="1"/>
    <cellStyle name="Hipervínculo" xfId="7352" builtinId="8" hidden="1"/>
    <cellStyle name="Hipervínculo" xfId="7354" builtinId="8" hidden="1"/>
    <cellStyle name="Hipervínculo" xfId="7356" builtinId="8" hidden="1"/>
    <cellStyle name="Hipervínculo" xfId="7358" builtinId="8" hidden="1"/>
    <cellStyle name="Hipervínculo" xfId="7360" builtinId="8" hidden="1"/>
    <cellStyle name="Hipervínculo" xfId="7362" builtinId="8" hidden="1"/>
    <cellStyle name="Hipervínculo" xfId="7364" builtinId="8" hidden="1"/>
    <cellStyle name="Hipervínculo" xfId="7366" builtinId="8" hidden="1"/>
    <cellStyle name="Hipervínculo" xfId="7368" builtinId="8" hidden="1"/>
    <cellStyle name="Hipervínculo" xfId="7370" builtinId="8" hidden="1"/>
    <cellStyle name="Hipervínculo" xfId="7372" builtinId="8" hidden="1"/>
    <cellStyle name="Hipervínculo" xfId="7374" builtinId="8" hidden="1"/>
    <cellStyle name="Hipervínculo" xfId="7376" builtinId="8" hidden="1"/>
    <cellStyle name="Hipervínculo" xfId="7378" builtinId="8" hidden="1"/>
    <cellStyle name="Hipervínculo" xfId="7380" builtinId="8" hidden="1"/>
    <cellStyle name="Hipervínculo" xfId="7382" builtinId="8" hidden="1"/>
    <cellStyle name="Hipervínculo" xfId="7384" builtinId="8" hidden="1"/>
    <cellStyle name="Hipervínculo" xfId="7386" builtinId="8" hidden="1"/>
    <cellStyle name="Hipervínculo" xfId="7388" builtinId="8" hidden="1"/>
    <cellStyle name="Hipervínculo" xfId="7390" builtinId="8" hidden="1"/>
    <cellStyle name="Hipervínculo" xfId="7392" builtinId="8" hidden="1"/>
    <cellStyle name="Hipervínculo" xfId="7394" builtinId="8" hidden="1"/>
    <cellStyle name="Hipervínculo" xfId="7396" builtinId="8" hidden="1"/>
    <cellStyle name="Hipervínculo" xfId="7398" builtinId="8" hidden="1"/>
    <cellStyle name="Hipervínculo" xfId="7400" builtinId="8" hidden="1"/>
    <cellStyle name="Hipervínculo" xfId="7402" builtinId="8" hidden="1"/>
    <cellStyle name="Hipervínculo" xfId="7404" builtinId="8" hidden="1"/>
    <cellStyle name="Hipervínculo" xfId="7406" builtinId="8" hidden="1"/>
    <cellStyle name="Hipervínculo" xfId="7408" builtinId="8" hidden="1"/>
    <cellStyle name="Hipervínculo" xfId="7410" builtinId="8" hidden="1"/>
    <cellStyle name="Hipervínculo" xfId="7412" builtinId="8" hidden="1"/>
    <cellStyle name="Hipervínculo" xfId="7414" builtinId="8" hidden="1"/>
    <cellStyle name="Hipervínculo" xfId="7416" builtinId="8" hidden="1"/>
    <cellStyle name="Hipervínculo" xfId="7418" builtinId="8" hidden="1"/>
    <cellStyle name="Hipervínculo" xfId="7420" builtinId="8" hidden="1"/>
    <cellStyle name="Hipervínculo" xfId="7422" builtinId="8" hidden="1"/>
    <cellStyle name="Hipervínculo" xfId="7424" builtinId="8" hidden="1"/>
    <cellStyle name="Hipervínculo" xfId="7426" builtinId="8" hidden="1"/>
    <cellStyle name="Hipervínculo" xfId="7428" builtinId="8" hidden="1"/>
    <cellStyle name="Hipervínculo" xfId="7430" builtinId="8" hidden="1"/>
    <cellStyle name="Hipervínculo" xfId="7432" builtinId="8" hidden="1"/>
    <cellStyle name="Hipervínculo" xfId="7434" builtinId="8" hidden="1"/>
    <cellStyle name="Hipervínculo" xfId="7436" builtinId="8" hidden="1"/>
    <cellStyle name="Hipervínculo" xfId="7438" builtinId="8" hidden="1"/>
    <cellStyle name="Hipervínculo" xfId="7440" builtinId="8" hidden="1"/>
    <cellStyle name="Hipervínculo" xfId="7442" builtinId="8" hidden="1"/>
    <cellStyle name="Hipervínculo" xfId="7444" builtinId="8" hidden="1"/>
    <cellStyle name="Hipervínculo" xfId="7446" builtinId="8" hidden="1"/>
    <cellStyle name="Hipervínculo" xfId="7448" builtinId="8" hidden="1"/>
    <cellStyle name="Hipervínculo" xfId="7450" builtinId="8" hidden="1"/>
    <cellStyle name="Hipervínculo" xfId="7452" builtinId="8" hidden="1"/>
    <cellStyle name="Hipervínculo" xfId="7454" builtinId="8" hidden="1"/>
    <cellStyle name="Hipervínculo" xfId="7456" builtinId="8" hidden="1"/>
    <cellStyle name="Hipervínculo" xfId="7458" builtinId="8" hidden="1"/>
    <cellStyle name="Hipervínculo" xfId="7460" builtinId="8" hidden="1"/>
    <cellStyle name="Hipervínculo" xfId="7462" builtinId="8" hidden="1"/>
    <cellStyle name="Hipervínculo" xfId="7464" builtinId="8" hidden="1"/>
    <cellStyle name="Hipervínculo" xfId="7466" builtinId="8" hidden="1"/>
    <cellStyle name="Hipervínculo" xfId="7468" builtinId="8" hidden="1"/>
    <cellStyle name="Hipervínculo" xfId="7470" builtinId="8" hidden="1"/>
    <cellStyle name="Hipervínculo" xfId="7472" builtinId="8" hidden="1"/>
    <cellStyle name="Hipervínculo" xfId="7474" builtinId="8" hidden="1"/>
    <cellStyle name="Hipervínculo" xfId="7476" builtinId="8" hidden="1"/>
    <cellStyle name="Hipervínculo" xfId="7478" builtinId="8" hidden="1"/>
    <cellStyle name="Hipervínculo" xfId="7480" builtinId="8" hidden="1"/>
    <cellStyle name="Hipervínculo" xfId="7482" builtinId="8" hidden="1"/>
    <cellStyle name="Hipervínculo" xfId="7484" builtinId="8" hidden="1"/>
    <cellStyle name="Hipervínculo" xfId="7486" builtinId="8" hidden="1"/>
    <cellStyle name="Hipervínculo" xfId="7488" builtinId="8" hidden="1"/>
    <cellStyle name="Hipervínculo" xfId="7490" builtinId="8" hidden="1"/>
    <cellStyle name="Hipervínculo" xfId="7492" builtinId="8" hidden="1"/>
    <cellStyle name="Hipervínculo" xfId="7494" builtinId="8" hidden="1"/>
    <cellStyle name="Hipervínculo" xfId="7496" builtinId="8" hidden="1"/>
    <cellStyle name="Hipervínculo" xfId="7498" builtinId="8" hidden="1"/>
    <cellStyle name="Hipervínculo" xfId="7500" builtinId="8" hidden="1"/>
    <cellStyle name="Hipervínculo" xfId="7502" builtinId="8" hidden="1"/>
    <cellStyle name="Hipervínculo" xfId="7504" builtinId="8" hidden="1"/>
    <cellStyle name="Hipervínculo" xfId="7506" builtinId="8" hidden="1"/>
    <cellStyle name="Hipervínculo" xfId="7508" builtinId="8" hidden="1"/>
    <cellStyle name="Hipervínculo" xfId="7510" builtinId="8" hidden="1"/>
    <cellStyle name="Hipervínculo" xfId="7512" builtinId="8" hidden="1"/>
    <cellStyle name="Hipervínculo" xfId="7514" builtinId="8" hidden="1"/>
    <cellStyle name="Hipervínculo" xfId="7516" builtinId="8" hidden="1"/>
    <cellStyle name="Hipervínculo" xfId="7518" builtinId="8" hidden="1"/>
    <cellStyle name="Hipervínculo" xfId="7520" builtinId="8" hidden="1"/>
    <cellStyle name="Hipervínculo" xfId="7522" builtinId="8" hidden="1"/>
    <cellStyle name="Hipervínculo" xfId="7524" builtinId="8" hidden="1"/>
    <cellStyle name="Hipervínculo" xfId="7526" builtinId="8" hidden="1"/>
    <cellStyle name="Hipervínculo" xfId="7528" builtinId="8" hidden="1"/>
    <cellStyle name="Hipervínculo" xfId="7530" builtinId="8" hidden="1"/>
    <cellStyle name="Hipervínculo" xfId="7532" builtinId="8" hidden="1"/>
    <cellStyle name="Hipervínculo" xfId="7534" builtinId="8" hidden="1"/>
    <cellStyle name="Hipervínculo" xfId="7536" builtinId="8" hidden="1"/>
    <cellStyle name="Hipervínculo" xfId="7538" builtinId="8" hidden="1"/>
    <cellStyle name="Hipervínculo" xfId="7540" builtinId="8" hidden="1"/>
    <cellStyle name="Hipervínculo" xfId="7542" builtinId="8" hidden="1"/>
    <cellStyle name="Hipervínculo" xfId="7544" builtinId="8" hidden="1"/>
    <cellStyle name="Hipervínculo" xfId="7546" builtinId="8" hidden="1"/>
    <cellStyle name="Hipervínculo" xfId="7548" builtinId="8" hidden="1"/>
    <cellStyle name="Hipervínculo" xfId="7550" builtinId="8" hidden="1"/>
    <cellStyle name="Hipervínculo" xfId="7552" builtinId="8" hidden="1"/>
    <cellStyle name="Hipervínculo" xfId="7554" builtinId="8" hidden="1"/>
    <cellStyle name="Hipervínculo" xfId="7556" builtinId="8" hidden="1"/>
    <cellStyle name="Hipervínculo" xfId="7558" builtinId="8" hidden="1"/>
    <cellStyle name="Hipervínculo" xfId="7560" builtinId="8" hidden="1"/>
    <cellStyle name="Hipervínculo" xfId="7562" builtinId="8" hidden="1"/>
    <cellStyle name="Hipervínculo" xfId="7564" builtinId="8" hidden="1"/>
    <cellStyle name="Hipervínculo" xfId="7566" builtinId="8" hidden="1"/>
    <cellStyle name="Hipervínculo" xfId="7568" builtinId="8" hidden="1"/>
    <cellStyle name="Hipervínculo" xfId="7570" builtinId="8" hidden="1"/>
    <cellStyle name="Hipervínculo" xfId="7572" builtinId="8" hidden="1"/>
    <cellStyle name="Hipervínculo" xfId="7574" builtinId="8" hidden="1"/>
    <cellStyle name="Hipervínculo" xfId="7576" builtinId="8" hidden="1"/>
    <cellStyle name="Hipervínculo" xfId="7578" builtinId="8" hidden="1"/>
    <cellStyle name="Hipervínculo" xfId="7580" builtinId="8" hidden="1"/>
    <cellStyle name="Hipervínculo" xfId="7582" builtinId="8" hidden="1"/>
    <cellStyle name="Hipervínculo" xfId="7584" builtinId="8" hidden="1"/>
    <cellStyle name="Hipervínculo" xfId="7586" builtinId="8" hidden="1"/>
    <cellStyle name="Hipervínculo" xfId="7588" builtinId="8" hidden="1"/>
    <cellStyle name="Hipervínculo" xfId="7590" builtinId="8" hidden="1"/>
    <cellStyle name="Hipervínculo" xfId="7592" builtinId="8" hidden="1"/>
    <cellStyle name="Hipervínculo" xfId="7594" builtinId="8" hidden="1"/>
    <cellStyle name="Hipervínculo" xfId="7596" builtinId="8" hidden="1"/>
    <cellStyle name="Hipervínculo" xfId="7598" builtinId="8" hidden="1"/>
    <cellStyle name="Hipervínculo" xfId="7600" builtinId="8" hidden="1"/>
    <cellStyle name="Hipervínculo" xfId="7602" builtinId="8" hidden="1"/>
    <cellStyle name="Hipervínculo" xfId="7604" builtinId="8" hidden="1"/>
    <cellStyle name="Hipervínculo" xfId="7606" builtinId="8" hidden="1"/>
    <cellStyle name="Hipervínculo" xfId="7608" builtinId="8" hidden="1"/>
    <cellStyle name="Hipervínculo" xfId="7610" builtinId="8" hidden="1"/>
    <cellStyle name="Hipervínculo" xfId="7612" builtinId="8" hidden="1"/>
    <cellStyle name="Hipervínculo" xfId="7614" builtinId="8" hidden="1"/>
    <cellStyle name="Hipervínculo" xfId="7616" builtinId="8" hidden="1"/>
    <cellStyle name="Hipervínculo" xfId="7618" builtinId="8" hidden="1"/>
    <cellStyle name="Hipervínculo" xfId="7620" builtinId="8" hidden="1"/>
    <cellStyle name="Hipervínculo" xfId="7622" builtinId="8" hidden="1"/>
    <cellStyle name="Hipervínculo" xfId="7624" builtinId="8" hidden="1"/>
    <cellStyle name="Hipervínculo" xfId="7626" builtinId="8" hidden="1"/>
    <cellStyle name="Hipervínculo" xfId="7628" builtinId="8" hidden="1"/>
    <cellStyle name="Hipervínculo" xfId="7630" builtinId="8" hidden="1"/>
    <cellStyle name="Hipervínculo" xfId="7632" builtinId="8" hidden="1"/>
    <cellStyle name="Hipervínculo" xfId="7634" builtinId="8" hidden="1"/>
    <cellStyle name="Hipervínculo" xfId="7636" builtinId="8" hidden="1"/>
    <cellStyle name="Hipervínculo" xfId="7638" builtinId="8" hidden="1"/>
    <cellStyle name="Hipervínculo" xfId="7640" builtinId="8" hidden="1"/>
    <cellStyle name="Hipervínculo" xfId="7642" builtinId="8" hidden="1"/>
    <cellStyle name="Hipervínculo" xfId="7644" builtinId="8" hidden="1"/>
    <cellStyle name="Hipervínculo" xfId="7646" builtinId="8" hidden="1"/>
    <cellStyle name="Hipervínculo" xfId="7648" builtinId="8" hidden="1"/>
    <cellStyle name="Hipervínculo" xfId="7650" builtinId="8" hidden="1"/>
    <cellStyle name="Hipervínculo" xfId="7652" builtinId="8" hidden="1"/>
    <cellStyle name="Hipervínculo" xfId="7654" builtinId="8" hidden="1"/>
    <cellStyle name="Hipervínculo" xfId="7656" builtinId="8" hidden="1"/>
    <cellStyle name="Hipervínculo" xfId="7658" builtinId="8" hidden="1"/>
    <cellStyle name="Hipervínculo" xfId="7660" builtinId="8" hidden="1"/>
    <cellStyle name="Hipervínculo" xfId="7662" builtinId="8" hidden="1"/>
    <cellStyle name="Hipervínculo" xfId="7664" builtinId="8" hidden="1"/>
    <cellStyle name="Hipervínculo" xfId="7666" builtinId="8" hidden="1"/>
    <cellStyle name="Hipervínculo" xfId="7668" builtinId="8" hidden="1"/>
    <cellStyle name="Hipervínculo" xfId="7670" builtinId="8" hidden="1"/>
    <cellStyle name="Hipervínculo" xfId="7672" builtinId="8" hidden="1"/>
    <cellStyle name="Hipervínculo" xfId="7674" builtinId="8" hidden="1"/>
    <cellStyle name="Hipervínculo" xfId="7676" builtinId="8" hidden="1"/>
    <cellStyle name="Hipervínculo" xfId="7678" builtinId="8" hidden="1"/>
    <cellStyle name="Hipervínculo" xfId="7680" builtinId="8" hidden="1"/>
    <cellStyle name="Hipervínculo" xfId="7682" builtinId="8" hidden="1"/>
    <cellStyle name="Hipervínculo" xfId="7684" builtinId="8" hidden="1"/>
    <cellStyle name="Hipervínculo" xfId="7686" builtinId="8" hidden="1"/>
    <cellStyle name="Hipervínculo" xfId="7688" builtinId="8" hidden="1"/>
    <cellStyle name="Hipervínculo" xfId="7690" builtinId="8" hidden="1"/>
    <cellStyle name="Hipervínculo" xfId="7692" builtinId="8" hidden="1"/>
    <cellStyle name="Hipervínculo" xfId="7694" builtinId="8" hidden="1"/>
    <cellStyle name="Hipervínculo" xfId="7696" builtinId="8" hidden="1"/>
    <cellStyle name="Hipervínculo" xfId="7698" builtinId="8" hidden="1"/>
    <cellStyle name="Hipervínculo" xfId="7700" builtinId="8" hidden="1"/>
    <cellStyle name="Hipervínculo" xfId="7702" builtinId="8" hidden="1"/>
    <cellStyle name="Hipervínculo" xfId="7704" builtinId="8" hidden="1"/>
    <cellStyle name="Hipervínculo" xfId="7706" builtinId="8" hidden="1"/>
    <cellStyle name="Hipervínculo" xfId="7708" builtinId="8" hidden="1"/>
    <cellStyle name="Hipervínculo" xfId="7710" builtinId="8" hidden="1"/>
    <cellStyle name="Hipervínculo" xfId="7712" builtinId="8" hidden="1"/>
    <cellStyle name="Hipervínculo" xfId="7714" builtinId="8" hidden="1"/>
    <cellStyle name="Hipervínculo" xfId="7716" builtinId="8" hidden="1"/>
    <cellStyle name="Hipervínculo" xfId="7718" builtinId="8" hidden="1"/>
    <cellStyle name="Hipervínculo" xfId="7720" builtinId="8" hidden="1"/>
    <cellStyle name="Hipervínculo" xfId="7722" builtinId="8" hidden="1"/>
    <cellStyle name="Hipervínculo" xfId="7724" builtinId="8" hidden="1"/>
    <cellStyle name="Hipervínculo" xfId="7726" builtinId="8" hidden="1"/>
    <cellStyle name="Hipervínculo" xfId="7728" builtinId="8" hidden="1"/>
    <cellStyle name="Hipervínculo" xfId="7730" builtinId="8" hidden="1"/>
    <cellStyle name="Hipervínculo" xfId="7732" builtinId="8" hidden="1"/>
    <cellStyle name="Hipervínculo" xfId="7734" builtinId="8" hidden="1"/>
    <cellStyle name="Hipervínculo" xfId="7736" builtinId="8" hidden="1"/>
    <cellStyle name="Hipervínculo" xfId="7738" builtinId="8" hidden="1"/>
    <cellStyle name="Hipervínculo" xfId="7740" builtinId="8" hidden="1"/>
    <cellStyle name="Hipervínculo" xfId="7742" builtinId="8" hidden="1"/>
    <cellStyle name="Hipervínculo" xfId="7744" builtinId="8" hidden="1"/>
    <cellStyle name="Hipervínculo" xfId="7746" builtinId="8" hidden="1"/>
    <cellStyle name="Hipervínculo" xfId="7748" builtinId="8" hidden="1"/>
    <cellStyle name="Hipervínculo" xfId="7750" builtinId="8" hidden="1"/>
    <cellStyle name="Hipervínculo" xfId="7752" builtinId="8" hidden="1"/>
    <cellStyle name="Hipervínculo" xfId="7754" builtinId="8" hidden="1"/>
    <cellStyle name="Hipervínculo" xfId="7756" builtinId="8" hidden="1"/>
    <cellStyle name="Hipervínculo" xfId="7758" builtinId="8" hidden="1"/>
    <cellStyle name="Hipervínculo" xfId="7760" builtinId="8" hidden="1"/>
    <cellStyle name="Hipervínculo" xfId="7762" builtinId="8" hidden="1"/>
    <cellStyle name="Hipervínculo" xfId="7764" builtinId="8" hidden="1"/>
    <cellStyle name="Hipervínculo" xfId="7766" builtinId="8" hidden="1"/>
    <cellStyle name="Hipervínculo" xfId="7768" builtinId="8" hidden="1"/>
    <cellStyle name="Hipervínculo" xfId="7770" builtinId="8" hidden="1"/>
    <cellStyle name="Hipervínculo" xfId="7772" builtinId="8" hidden="1"/>
    <cellStyle name="Hipervínculo" xfId="7774" builtinId="8" hidden="1"/>
    <cellStyle name="Hipervínculo" xfId="7776" builtinId="8" hidden="1"/>
    <cellStyle name="Hipervínculo" xfId="7778" builtinId="8" hidden="1"/>
    <cellStyle name="Hipervínculo" xfId="7780" builtinId="8" hidden="1"/>
    <cellStyle name="Hipervínculo" xfId="7782" builtinId="8" hidden="1"/>
    <cellStyle name="Hipervínculo" xfId="7784" builtinId="8" hidden="1"/>
    <cellStyle name="Hipervínculo" xfId="7786" builtinId="8" hidden="1"/>
    <cellStyle name="Hipervínculo" xfId="7788" builtinId="8" hidden="1"/>
    <cellStyle name="Hipervínculo" xfId="7790" builtinId="8" hidden="1"/>
    <cellStyle name="Hipervínculo" xfId="7792" builtinId="8" hidden="1"/>
    <cellStyle name="Hipervínculo" xfId="7794" builtinId="8" hidden="1"/>
    <cellStyle name="Hipervínculo" xfId="7796" builtinId="8" hidden="1"/>
    <cellStyle name="Hipervínculo" xfId="7798" builtinId="8" hidden="1"/>
    <cellStyle name="Hipervínculo" xfId="7800" builtinId="8" hidden="1"/>
    <cellStyle name="Hipervínculo" xfId="7802" builtinId="8" hidden="1"/>
    <cellStyle name="Hipervínculo" xfId="7804" builtinId="8" hidden="1"/>
    <cellStyle name="Hipervínculo" xfId="7806" builtinId="8" hidden="1"/>
    <cellStyle name="Hipervínculo" xfId="7808" builtinId="8" hidden="1"/>
    <cellStyle name="Hipervínculo" xfId="7810" builtinId="8" hidden="1"/>
    <cellStyle name="Hipervínculo" xfId="7812" builtinId="8" hidden="1"/>
    <cellStyle name="Hipervínculo" xfId="7814" builtinId="8" hidden="1"/>
    <cellStyle name="Hipervínculo" xfId="7816" builtinId="8" hidden="1"/>
    <cellStyle name="Hipervínculo" xfId="7818" builtinId="8" hidden="1"/>
    <cellStyle name="Hipervínculo" xfId="7820" builtinId="8" hidden="1"/>
    <cellStyle name="Hipervínculo" xfId="7822" builtinId="8" hidden="1"/>
    <cellStyle name="Hipervínculo" xfId="7824" builtinId="8" hidden="1"/>
    <cellStyle name="Hipervínculo" xfId="7826" builtinId="8" hidden="1"/>
    <cellStyle name="Hipervínculo" xfId="7828" builtinId="8" hidden="1"/>
    <cellStyle name="Hipervínculo" xfId="8212" builtinId="8" hidden="1"/>
    <cellStyle name="Hipervínculo" xfId="7892" builtinId="8" hidden="1"/>
    <cellStyle name="Hipervínculo" xfId="7916" builtinId="8" hidden="1"/>
    <cellStyle name="Hipervínculo" xfId="8253" builtinId="8" hidden="1"/>
    <cellStyle name="Hipervínculo" xfId="8196" builtinId="8" hidden="1"/>
    <cellStyle name="Hipervínculo" xfId="7870" builtinId="8" hidden="1"/>
    <cellStyle name="Hipervínculo" xfId="7907" builtinId="8" hidden="1"/>
    <cellStyle name="Hipervínculo" xfId="8081" builtinId="8" hidden="1"/>
    <cellStyle name="Hipervínculo" xfId="8024" builtinId="8" hidden="1"/>
    <cellStyle name="Hipervínculo" xfId="7967" builtinId="8" hidden="1"/>
    <cellStyle name="Hipervínculo" xfId="7928" builtinId="8" hidden="1"/>
    <cellStyle name="Hipervínculo" xfId="3982" builtinId="8" hidden="1"/>
    <cellStyle name="Hipervínculo" xfId="4159" builtinId="8" hidden="1"/>
    <cellStyle name="Hipervínculo" xfId="7922" builtinId="8" hidden="1"/>
    <cellStyle name="Hipervínculo" xfId="8262" builtinId="8" hidden="1"/>
    <cellStyle name="Hipervínculo" xfId="8205" builtinId="8" hidden="1"/>
    <cellStyle name="Hipervínculo" xfId="7882" builtinId="8" hidden="1"/>
    <cellStyle name="Hipervínculo" xfId="8080" builtinId="8" hidden="1"/>
    <cellStyle name="Hipervínculo" xfId="8023" builtinId="8" hidden="1"/>
    <cellStyle name="Hipervínculo" xfId="7966" builtinId="8" hidden="1"/>
    <cellStyle name="Hipervínculo" xfId="7923" builtinId="8" hidden="1"/>
    <cellStyle name="Hipervínculo" xfId="8263" builtinId="8" hidden="1"/>
    <cellStyle name="Hipervínculo" xfId="8206" builtinId="8" hidden="1"/>
    <cellStyle name="Hipervínculo" xfId="7883" builtinId="8" hidden="1"/>
    <cellStyle name="Hipervínculo" xfId="6070" builtinId="8" hidden="1"/>
    <cellStyle name="Hipervínculo" xfId="7872" builtinId="8" hidden="1"/>
    <cellStyle name="Hipervínculo" xfId="8235" builtinId="8" hidden="1"/>
    <cellStyle name="Hipervínculo" xfId="8178" builtinId="8" hidden="1"/>
    <cellStyle name="Hipervínculo" xfId="8079" builtinId="8" hidden="1"/>
    <cellStyle name="Hipervínculo" xfId="8022" builtinId="8" hidden="1"/>
    <cellStyle name="Hipervínculo" xfId="7965" builtinId="8" hidden="1"/>
    <cellStyle name="Hipervínculo" xfId="6393" builtinId="8" hidden="1"/>
    <cellStyle name="Hipervínculo" xfId="7910" builtinId="8" hidden="1"/>
    <cellStyle name="Hipervínculo" xfId="6450" builtinId="8" hidden="1"/>
    <cellStyle name="Hipervínculo" xfId="6110" builtinId="8" hidden="1"/>
    <cellStyle name="Hipervínculo" xfId="7837" builtinId="8" hidden="1"/>
    <cellStyle name="Hipervínculo" xfId="7927" builtinId="8" hidden="1"/>
    <cellStyle name="Hipervínculo" xfId="8267" builtinId="8" hidden="1"/>
    <cellStyle name="Hipervínculo" xfId="8210" builtinId="8" hidden="1"/>
    <cellStyle name="Hipervínculo" xfId="7889" builtinId="8" hidden="1"/>
    <cellStyle name="Hipervínculo" xfId="8280" builtinId="8" hidden="1"/>
    <cellStyle name="Hipervínculo" xfId="8223" builtinId="8" hidden="1"/>
    <cellStyle name="Hipervínculo" xfId="8167" builtinId="8" hidden="1"/>
    <cellStyle name="Hipervínculo" xfId="7906" builtinId="8" hidden="1"/>
    <cellStyle name="Hipervínculo" xfId="8278" builtinId="8" hidden="1"/>
    <cellStyle name="Hipervínculo" xfId="8221" builtinId="8" hidden="1"/>
    <cellStyle name="Hipervínculo" xfId="8165" builtinId="8" hidden="1"/>
    <cellStyle name="Hipervínculo" xfId="7904" builtinId="8" hidden="1"/>
    <cellStyle name="Hipervínculo" xfId="6324" builtinId="8" hidden="1"/>
    <cellStyle name="Hipervínculo" xfId="8124" builtinId="8" hidden="1"/>
    <cellStyle name="Hipervínculo" xfId="8067" builtinId="8" hidden="1"/>
    <cellStyle name="Hipervínculo" xfId="8010" builtinId="8" hidden="1"/>
    <cellStyle name="Hipervínculo" xfId="8122" builtinId="8" hidden="1"/>
    <cellStyle name="Hipervínculo" xfId="8065" builtinId="8" hidden="1"/>
    <cellStyle name="Hipervínculo" xfId="8008" builtinId="8" hidden="1"/>
    <cellStyle name="Hipervínculo" xfId="7952" builtinId="8" hidden="1"/>
    <cellStyle name="Hipervínculo" xfId="8083" builtinId="8" hidden="1"/>
    <cellStyle name="Hipervínculo" xfId="8026" builtinId="8" hidden="1"/>
    <cellStyle name="Hipervínculo" xfId="7969" builtinId="8" hidden="1"/>
    <cellStyle name="Hipervínculo" xfId="7950" builtinId="8" hidden="1"/>
    <cellStyle name="Hipervínculo" xfId="8277" builtinId="8" hidden="1"/>
    <cellStyle name="Hipervínculo" xfId="8220" builtinId="8" hidden="1"/>
    <cellStyle name="Hipervínculo" xfId="7903" builtinId="8" hidden="1"/>
    <cellStyle name="Hipervínculo" xfId="8114" builtinId="8" hidden="1"/>
    <cellStyle name="Hipervínculo" xfId="8057" builtinId="8" hidden="1"/>
    <cellStyle name="Hipervínculo" xfId="8000" builtinId="8" hidden="1"/>
    <cellStyle name="Hipervínculo" xfId="7944" builtinId="8" hidden="1"/>
    <cellStyle name="Hipervínculo" xfId="4315" builtinId="8" hidden="1"/>
    <cellStyle name="Hipervínculo" xfId="7963" builtinId="8" hidden="1"/>
    <cellStyle name="Hipervínculo" xfId="7925" builtinId="8" hidden="1"/>
    <cellStyle name="Hipervínculo" xfId="8265" builtinId="8" hidden="1"/>
    <cellStyle name="Hipervínculo" xfId="8208" builtinId="8" hidden="1"/>
    <cellStyle name="Hipervínculo" xfId="7887" builtinId="8" hidden="1"/>
    <cellStyle name="Hipervínculo" xfId="8274" builtinId="8" hidden="1"/>
    <cellStyle name="Hipervínculo" xfId="8217" builtinId="8" hidden="1"/>
    <cellStyle name="Hipervínculo" xfId="8161" builtinId="8" hidden="1"/>
    <cellStyle name="Hipervínculo" xfId="7899" builtinId="8" hidden="1"/>
    <cellStyle name="Hipervínculo" xfId="8077" builtinId="8" hidden="1"/>
    <cellStyle name="Hipervínculo" xfId="8020" builtinId="8" hidden="1"/>
    <cellStyle name="Hipervínculo" xfId="7962" builtinId="8" hidden="1"/>
    <cellStyle name="Hipervínculo" xfId="7918" builtinId="8" hidden="1"/>
    <cellStyle name="Hipervínculo" xfId="8256" builtinId="8" hidden="1"/>
    <cellStyle name="Hipervínculo" xfId="8199" builtinId="8" hidden="1"/>
    <cellStyle name="Hipervínculo" xfId="7876" builtinId="8" hidden="1"/>
    <cellStyle name="Hipervínculo" xfId="8273" builtinId="8" hidden="1"/>
    <cellStyle name="Hipervínculo" xfId="8216" builtinId="8" hidden="1"/>
    <cellStyle name="Hipervínculo" xfId="8160" builtinId="8" hidden="1"/>
    <cellStyle name="Hipervínculo" xfId="7898" builtinId="8" hidden="1"/>
    <cellStyle name="Hipervínculo" xfId="8276" builtinId="8" hidden="1"/>
    <cellStyle name="Hipervínculo" xfId="8219" builtinId="8" hidden="1"/>
    <cellStyle name="Hipervínculo" xfId="8163" builtinId="8" hidden="1"/>
    <cellStyle name="Hipervínculo" xfId="7901" builtinId="8" hidden="1"/>
    <cellStyle name="Hipervínculo" xfId="8173" builtinId="8" hidden="1"/>
    <cellStyle name="Hipervínculo" xfId="8098" builtinId="8" hidden="1"/>
    <cellStyle name="Hipervínculo" xfId="8041" builtinId="8" hidden="1"/>
    <cellStyle name="Hipervínculo" xfId="7984" builtinId="8" hidden="1"/>
    <cellStyle name="Hipervínculo" xfId="8125" builtinId="8" hidden="1"/>
    <cellStyle name="Hipervínculo" xfId="8068" builtinId="8" hidden="1"/>
    <cellStyle name="Hipervínculo" xfId="8011" builtinId="8" hidden="1"/>
    <cellStyle name="Hipervínculo" xfId="8113" builtinId="8" hidden="1"/>
    <cellStyle name="Hipervínculo" xfId="8056" builtinId="8" hidden="1"/>
    <cellStyle name="Hipervínculo" xfId="7999" builtinId="8" hidden="1"/>
    <cellStyle name="Hipervínculo" xfId="7943" builtinId="8" hidden="1"/>
    <cellStyle name="Hipervínculo" xfId="8115" builtinId="8" hidden="1"/>
    <cellStyle name="Hipervínculo" xfId="8058" builtinId="8" hidden="1"/>
    <cellStyle name="Hipervínculo" xfId="8001" builtinId="8" hidden="1"/>
    <cellStyle name="Hipervínculo" xfId="7945" builtinId="8" hidden="1"/>
    <cellStyle name="Hipervínculo" xfId="8111" builtinId="8" hidden="1"/>
    <cellStyle name="Hipervínculo" xfId="8054" builtinId="8" hidden="1"/>
    <cellStyle name="Hipervínculo" xfId="7997" builtinId="8" hidden="1"/>
    <cellStyle name="Hipervínculo" xfId="7929" builtinId="8" hidden="1"/>
    <cellStyle name="Hipervínculo" xfId="8075" builtinId="8" hidden="1"/>
    <cellStyle name="Hipervínculo" xfId="8018" builtinId="8" hidden="1"/>
    <cellStyle name="Hipervínculo" xfId="7960" builtinId="8" hidden="1"/>
    <cellStyle name="Hipervínculo" xfId="7926" builtinId="8" hidden="1"/>
    <cellStyle name="Hipervínculo" xfId="8266" builtinId="8" hidden="1"/>
    <cellStyle name="Hipervínculo" xfId="8209" builtinId="8" hidden="1"/>
    <cellStyle name="Hipervínculo" xfId="7888" builtinId="8" hidden="1"/>
    <cellStyle name="Hipervínculo" xfId="8233" builtinId="8" hidden="1"/>
    <cellStyle name="Hipervínculo" xfId="8175" builtinId="8" hidden="1"/>
    <cellStyle name="Hipervínculo" xfId="8162" builtinId="8" hidden="1"/>
    <cellStyle name="Hipervínculo" xfId="8118" builtinId="8" hidden="1"/>
    <cellStyle name="Hipervínculo" xfId="8061" builtinId="8" hidden="1"/>
    <cellStyle name="Hipervínculo" xfId="8004" builtinId="8" hidden="1"/>
    <cellStyle name="Hipervínculo" xfId="6368" builtinId="8" hidden="1"/>
    <cellStyle name="Hipervínculo" xfId="6425" builtinId="8" hidden="1"/>
    <cellStyle name="Hipervínculo" xfId="7954" builtinId="8" hidden="1"/>
    <cellStyle name="Hipervínculo" xfId="7917" builtinId="8" hidden="1"/>
    <cellStyle name="Hipervínculo" xfId="8254" builtinId="8" hidden="1"/>
    <cellStyle name="Hipervínculo" xfId="8197" builtinId="8" hidden="1"/>
    <cellStyle name="Hipervínculo" xfId="7871" builtinId="8" hidden="1"/>
    <cellStyle name="Hipervínculo" xfId="7836" builtinId="8" hidden="1"/>
    <cellStyle name="Hipervínculo" xfId="7866" builtinId="8" hidden="1"/>
    <cellStyle name="Hipervínculo" xfId="7858" builtinId="8" hidden="1"/>
    <cellStyle name="Hipervínculo" xfId="7850" builtinId="8" hidden="1"/>
    <cellStyle name="Hipervínculo" xfId="7834" builtinId="8" hidden="1"/>
    <cellStyle name="Hipervínculo" xfId="8261" builtinId="8" hidden="1"/>
    <cellStyle name="Hipervínculo" xfId="8204" builtinId="8" hidden="1"/>
    <cellStyle name="Hipervínculo" xfId="7881" builtinId="8" hidden="1"/>
    <cellStyle name="Hipervínculo" xfId="6312" builtinId="8" hidden="1"/>
    <cellStyle name="Hipervínculo" xfId="8129" builtinId="8" hidden="1"/>
    <cellStyle name="Hipervínculo" xfId="8072" builtinId="8" hidden="1"/>
    <cellStyle name="Hipervínculo" xfId="8015" builtinId="8" hidden="1"/>
    <cellStyle name="Hipervínculo" xfId="8171" builtinId="8" hidden="1"/>
    <cellStyle name="Hipervínculo" xfId="8134" builtinId="8" hidden="1"/>
    <cellStyle name="Hipervínculo" xfId="8102" builtinId="8" hidden="1"/>
    <cellStyle name="Hipervínculo" xfId="8045" builtinId="8" hidden="1"/>
    <cellStyle name="Hipervínculo" xfId="7988" builtinId="8" hidden="1"/>
    <cellStyle name="Hipervínculo" xfId="8074" builtinId="8" hidden="1"/>
    <cellStyle name="Hipervínculo" xfId="8017" builtinId="8" hidden="1"/>
    <cellStyle name="Hipervínculo" xfId="7958" builtinId="8" hidden="1"/>
    <cellStyle name="Hipervínculo" xfId="7921" builtinId="8" hidden="1"/>
    <cellStyle name="Hipervínculo" xfId="8260" builtinId="8" hidden="1"/>
    <cellStyle name="Hipervínculo" xfId="8203" builtinId="8" hidden="1"/>
    <cellStyle name="Hipervínculo" xfId="7880" builtinId="8" hidden="1"/>
    <cellStyle name="Hipervínculo" xfId="6017" builtinId="8" hidden="1"/>
    <cellStyle name="Hipervínculo" xfId="8230" builtinId="8" hidden="1"/>
    <cellStyle name="Hipervínculo" xfId="8169" builtinId="8" hidden="1"/>
    <cellStyle name="Hipervínculo" xfId="8100" builtinId="8" hidden="1"/>
    <cellStyle name="Hipervínculo" xfId="8043" builtinId="8" hidden="1"/>
    <cellStyle name="Hipervínculo" xfId="7986" builtinId="8" hidden="1"/>
    <cellStyle name="Hipervínculo" xfId="8127" builtinId="8" hidden="1"/>
    <cellStyle name="Hipervínculo" xfId="8070" builtinId="8" hidden="1"/>
    <cellStyle name="Hipervínculo" xfId="8013" builtinId="8" hidden="1"/>
    <cellStyle name="Hipervínculo" xfId="8283" builtinId="8" hidden="1"/>
    <cellStyle name="Hipervínculo" xfId="8226" builtinId="8" hidden="1"/>
    <cellStyle name="Hipervínculo" xfId="7912" builtinId="8" hidden="1"/>
    <cellStyle name="Hipervínculo" xfId="7956" builtinId="8" hidden="1"/>
    <cellStyle name="Hipervínculo" xfId="7919" builtinId="8" hidden="1"/>
    <cellStyle name="Hipervínculo" xfId="8258" builtinId="8" hidden="1"/>
    <cellStyle name="Hipervínculo" xfId="8201" builtinId="8" hidden="1"/>
    <cellStyle name="Hipervínculo" xfId="7878" builtinId="8" hidden="1"/>
    <cellStyle name="Hipervínculo" xfId="8128" builtinId="8" hidden="1"/>
    <cellStyle name="Hipervínculo" xfId="8071" builtinId="8" hidden="1"/>
    <cellStyle name="Hipervínculo" xfId="8014" builtinId="8" hidden="1"/>
    <cellStyle name="Hipervínculo" xfId="6018" builtinId="8" hidden="1"/>
    <cellStyle name="Hipervínculo" xfId="7841" builtinId="8" hidden="1"/>
    <cellStyle name="Hipervínculo" xfId="7840" builtinId="8" hidden="1"/>
    <cellStyle name="Hipervínculo" xfId="7869" builtinId="8" hidden="1"/>
    <cellStyle name="Hipervínculo" xfId="7861" builtinId="8" hidden="1"/>
    <cellStyle name="Hipervínculo" xfId="7853" builtinId="8" hidden="1"/>
    <cellStyle name="Hipervínculo" xfId="8095" builtinId="8" hidden="1"/>
    <cellStyle name="Hipervínculo" xfId="8038" builtinId="8" hidden="1"/>
    <cellStyle name="Hipervínculo" xfId="7981" builtinId="8" hidden="1"/>
    <cellStyle name="Hipervínculo" xfId="7942" builtinId="8" hidden="1"/>
    <cellStyle name="Hipervínculo" xfId="8093" builtinId="8" hidden="1"/>
    <cellStyle name="Hipervínculo" xfId="8036" builtinId="8" hidden="1"/>
    <cellStyle name="Hipervínculo" xfId="7979" builtinId="8" hidden="1"/>
    <cellStyle name="Hipervínculo" xfId="7940" builtinId="8" hidden="1"/>
    <cellStyle name="Hipervínculo" xfId="8091" builtinId="8" hidden="1"/>
    <cellStyle name="Hipervínculo" xfId="8034" builtinId="8" hidden="1"/>
    <cellStyle name="Hipervínculo" xfId="7977" builtinId="8" hidden="1"/>
    <cellStyle name="Hipervínculo" xfId="7938" builtinId="8" hidden="1"/>
    <cellStyle name="Hipervínculo" xfId="8089" builtinId="8" hidden="1"/>
    <cellStyle name="Hipervínculo" xfId="8032" builtinId="8" hidden="1"/>
    <cellStyle name="Hipervínculo" xfId="7975" builtinId="8" hidden="1"/>
    <cellStyle name="Hipervínculo" xfId="7936" builtinId="8" hidden="1"/>
    <cellStyle name="Hipervínculo" xfId="8087" builtinId="8" hidden="1"/>
    <cellStyle name="Hipervínculo" xfId="8030" builtinId="8" hidden="1"/>
    <cellStyle name="Hipervínculo" xfId="7973" builtinId="8" hidden="1"/>
    <cellStyle name="Hipervínculo" xfId="7934" builtinId="8" hidden="1"/>
    <cellStyle name="Hipervínculo" xfId="8085" builtinId="8" hidden="1"/>
    <cellStyle name="Hipervínculo" xfId="8028" builtinId="8" hidden="1"/>
    <cellStyle name="Hipervínculo" xfId="7971" builtinId="8" hidden="1"/>
    <cellStyle name="Hipervínculo" xfId="7932" builtinId="8" hidden="1"/>
    <cellStyle name="Hipervínculo" xfId="8094" builtinId="8" hidden="1"/>
    <cellStyle name="Hipervínculo" xfId="8037" builtinId="8" hidden="1"/>
    <cellStyle name="Hipervínculo" xfId="7980" builtinId="8" hidden="1"/>
    <cellStyle name="Hipervínculo" xfId="7941" builtinId="8" hidden="1"/>
    <cellStyle name="Hipervínculo" xfId="8092" builtinId="8" hidden="1"/>
    <cellStyle name="Hipervínculo" xfId="8035" builtinId="8" hidden="1"/>
    <cellStyle name="Hipervínculo" xfId="7978" builtinId="8" hidden="1"/>
    <cellStyle name="Hipervínculo" xfId="7939" builtinId="8" hidden="1"/>
    <cellStyle name="Hipervínculo" xfId="8090" builtinId="8" hidden="1"/>
    <cellStyle name="Hipervínculo" xfId="8033" builtinId="8" hidden="1"/>
    <cellStyle name="Hipervínculo" xfId="7976" builtinId="8" hidden="1"/>
    <cellStyle name="Hipervínculo" xfId="7937" builtinId="8" hidden="1"/>
    <cellStyle name="Hipervínculo" xfId="8088" builtinId="8" hidden="1"/>
    <cellStyle name="Hipervínculo" xfId="8031" builtinId="8" hidden="1"/>
    <cellStyle name="Hipervínculo" xfId="7974" builtinId="8" hidden="1"/>
    <cellStyle name="Hipervínculo" xfId="7935" builtinId="8" hidden="1"/>
    <cellStyle name="Hipervínculo" xfId="8086" builtinId="8" hidden="1"/>
    <cellStyle name="Hipervínculo" xfId="8029" builtinId="8" hidden="1"/>
    <cellStyle name="Hipervínculo" xfId="7972" builtinId="8" hidden="1"/>
    <cellStyle name="Hipervínculo" xfId="7933" builtinId="8" hidden="1"/>
    <cellStyle name="Hipervínculo" xfId="8084" builtinId="8" hidden="1"/>
    <cellStyle name="Hipervínculo" xfId="8027" builtinId="8" hidden="1"/>
    <cellStyle name="Hipervínculo" xfId="7970" builtinId="8" hidden="1"/>
    <cellStyle name="Hipervínculo" xfId="7931" builtinId="8" hidden="1"/>
    <cellStyle name="Hipervínculo" xfId="8287" builtinId="8" hidden="1"/>
    <cellStyle name="Hipervínculo" xfId="8289" builtinId="8" hidden="1"/>
    <cellStyle name="Hipervínculo" xfId="8291" builtinId="8" hidden="1"/>
    <cellStyle name="Hipervínculo" xfId="8293" builtinId="8" hidden="1"/>
    <cellStyle name="Hipervínculo" xfId="8295" builtinId="8" hidden="1"/>
    <cellStyle name="Hipervínculo" xfId="8297" builtinId="8" hidden="1"/>
    <cellStyle name="Hipervínculo" xfId="8299" builtinId="8" hidden="1"/>
    <cellStyle name="Hipervínculo" xfId="8301" builtinId="8" hidden="1"/>
    <cellStyle name="Hipervínculo" xfId="8304" builtinId="8" hidden="1"/>
    <cellStyle name="Hipervínculo" xfId="8306" builtinId="8" hidden="1"/>
    <cellStyle name="Hipervínculo" xfId="8308" builtinId="8" hidden="1"/>
    <cellStyle name="Hipervínculo" xfId="8310" builtinId="8" hidden="1"/>
    <cellStyle name="Hipervínculo" xfId="8312" builtinId="8" hidden="1"/>
    <cellStyle name="Hipervínculo" xfId="8314" builtinId="8" hidden="1"/>
    <cellStyle name="Hipervínculo" xfId="8316" builtinId="8" hidden="1"/>
    <cellStyle name="Hipervínculo" xfId="8318" builtinId="8" hidden="1"/>
    <cellStyle name="Hipervínculo" xfId="8320" builtinId="8" hidden="1"/>
    <cellStyle name="Hipervínculo" xfId="8322" builtinId="8" hidden="1"/>
    <cellStyle name="Hipervínculo" xfId="8324" builtinId="8" hidden="1"/>
    <cellStyle name="Hipervínculo" xfId="8326" builtinId="8" hidden="1"/>
    <cellStyle name="Hipervínculo" xfId="8328" builtinId="8" hidden="1"/>
    <cellStyle name="Hipervínculo" xfId="8330" builtinId="8" hidden="1"/>
    <cellStyle name="Hipervínculo" xfId="8332" builtinId="8" hidden="1"/>
    <cellStyle name="Hipervínculo" xfId="8334" builtinId="8" hidden="1"/>
    <cellStyle name="Hipervínculo" xfId="8336" builtinId="8" hidden="1"/>
    <cellStyle name="Hipervínculo" xfId="8338" builtinId="8" hidden="1"/>
    <cellStyle name="Hipervínculo" xfId="8340" builtinId="8" hidden="1"/>
    <cellStyle name="Hipervínculo" xfId="8342" builtinId="8" hidden="1"/>
    <cellStyle name="Hipervínculo" xfId="8344" builtinId="8" hidden="1"/>
    <cellStyle name="Hipervínculo" xfId="8346" builtinId="8" hidden="1"/>
    <cellStyle name="Hipervínculo" xfId="8348" builtinId="8" hidden="1"/>
    <cellStyle name="Hipervínculo" xfId="8350" builtinId="8" hidden="1"/>
    <cellStyle name="Hipervínculo" xfId="8352" builtinId="8" hidden="1"/>
    <cellStyle name="Hipervínculo" xfId="8354" builtinId="8" hidden="1"/>
    <cellStyle name="Hipervínculo" xfId="8356" builtinId="8" hidden="1"/>
    <cellStyle name="Hipervínculo" xfId="8358" builtinId="8" hidden="1"/>
    <cellStyle name="Hipervínculo" xfId="8360" builtinId="8" hidden="1"/>
    <cellStyle name="Hipervínculo" xfId="8362" builtinId="8" hidden="1"/>
    <cellStyle name="Hipervínculo" xfId="8364" builtinId="8" hidden="1"/>
    <cellStyle name="Hipervínculo" xfId="8366" builtinId="8" hidden="1"/>
    <cellStyle name="Hipervínculo" xfId="8368" builtinId="8" hidden="1"/>
    <cellStyle name="Hipervínculo" xfId="8370" builtinId="8" hidden="1"/>
    <cellStyle name="Hipervínculo" xfId="8372" builtinId="8" hidden="1"/>
    <cellStyle name="Hipervínculo" xfId="8374" builtinId="8" hidden="1"/>
    <cellStyle name="Hipervínculo" xfId="8376" builtinId="8" hidden="1"/>
    <cellStyle name="Hipervínculo" xfId="8378" builtinId="8" hidden="1"/>
    <cellStyle name="Hipervínculo" xfId="8380" builtinId="8" hidden="1"/>
    <cellStyle name="Hipervínculo" xfId="8382" builtinId="8" hidden="1"/>
    <cellStyle name="Hipervínculo" xfId="8384" builtinId="8" hidden="1"/>
    <cellStyle name="Hipervínculo" xfId="8386" builtinId="8" hidden="1"/>
    <cellStyle name="Hipervínculo" xfId="8388" builtinId="8" hidden="1"/>
    <cellStyle name="Hipervínculo" xfId="8390" builtinId="8" hidden="1"/>
    <cellStyle name="Hipervínculo" xfId="8392" builtinId="8" hidden="1"/>
    <cellStyle name="Hipervínculo" xfId="8394" builtinId="8" hidden="1"/>
    <cellStyle name="Hipervínculo" xfId="8396" builtinId="8" hidden="1"/>
    <cellStyle name="Hipervínculo" xfId="8398" builtinId="8" hidden="1"/>
    <cellStyle name="Hipervínculo" xfId="8400" builtinId="8" hidden="1"/>
    <cellStyle name="Hipervínculo" xfId="8402" builtinId="8" hidden="1"/>
    <cellStyle name="Hipervínculo" xfId="8404" builtinId="8" hidden="1"/>
    <cellStyle name="Hipervínculo" xfId="8406" builtinId="8" hidden="1"/>
    <cellStyle name="Hipervínculo" xfId="8408" builtinId="8" hidden="1"/>
    <cellStyle name="Hipervínculo" xfId="8410" builtinId="8" hidden="1"/>
    <cellStyle name="Hipervínculo" xfId="8412" builtinId="8" hidden="1"/>
    <cellStyle name="Hipervínculo" xfId="8414" builtinId="8" hidden="1"/>
    <cellStyle name="Hipervínculo" xfId="8416" builtinId="8" hidden="1"/>
    <cellStyle name="Hipervínculo" xfId="8418" builtinId="8" hidden="1"/>
    <cellStyle name="Hipervínculo" xfId="8420" builtinId="8" hidden="1"/>
    <cellStyle name="Hipervínculo" xfId="8422" builtinId="8" hidden="1"/>
    <cellStyle name="Hipervínculo" xfId="8424" builtinId="8" hidden="1"/>
    <cellStyle name="Hipervínculo" xfId="8426" builtinId="8" hidden="1"/>
    <cellStyle name="Hipervínculo" xfId="8428" builtinId="8" hidden="1"/>
    <cellStyle name="Hipervínculo" xfId="8430" builtinId="8" hidden="1"/>
    <cellStyle name="Hipervínculo" xfId="8432" builtinId="8" hidden="1"/>
    <cellStyle name="Hipervínculo" xfId="8434" builtinId="8" hidden="1"/>
    <cellStyle name="Hipervínculo" xfId="8436" builtinId="8" hidden="1"/>
    <cellStyle name="Hipervínculo" xfId="8438" builtinId="8" hidden="1"/>
    <cellStyle name="Hipervínculo" xfId="8440" builtinId="8" hidden="1"/>
    <cellStyle name="Hipervínculo" xfId="8442" builtinId="8" hidden="1"/>
    <cellStyle name="Hipervínculo" xfId="8444" builtinId="8" hidden="1"/>
    <cellStyle name="Hipervínculo" xfId="8446" builtinId="8" hidden="1"/>
    <cellStyle name="Hipervínculo" xfId="8448" builtinId="8" hidden="1"/>
    <cellStyle name="Hipervínculo" xfId="8450" builtinId="8" hidden="1"/>
    <cellStyle name="Hipervínculo" xfId="8452" builtinId="8" hidden="1"/>
    <cellStyle name="Hipervínculo" xfId="8454" builtinId="8" hidden="1"/>
    <cellStyle name="Hipervínculo" xfId="8456" builtinId="8" hidden="1"/>
    <cellStyle name="Hipervínculo" xfId="8458" builtinId="8" hidden="1"/>
    <cellStyle name="Hipervínculo" xfId="8460" builtinId="8" hidden="1"/>
    <cellStyle name="Hipervínculo" xfId="8462" builtinId="8" hidden="1"/>
    <cellStyle name="Hipervínculo" xfId="8464" builtinId="8" hidden="1"/>
    <cellStyle name="Hipervínculo" xfId="8466" builtinId="8" hidden="1"/>
    <cellStyle name="Hipervínculo" xfId="8468" builtinId="8" hidden="1"/>
    <cellStyle name="Hipervínculo" xfId="8470" builtinId="8" hidden="1"/>
    <cellStyle name="Hipervínculo" xfId="8472" builtinId="8" hidden="1"/>
    <cellStyle name="Hipervínculo" xfId="8474" builtinId="8" hidden="1"/>
    <cellStyle name="Hipervínculo" xfId="8476" builtinId="8" hidden="1"/>
    <cellStyle name="Hipervínculo" xfId="8478" builtinId="8" hidden="1"/>
    <cellStyle name="Hipervínculo" xfId="8480" builtinId="8" hidden="1"/>
    <cellStyle name="Hipervínculo" xfId="8482" builtinId="8" hidden="1"/>
    <cellStyle name="Hipervínculo" xfId="8484" builtinId="8" hidden="1"/>
    <cellStyle name="Hipervínculo" xfId="8486" builtinId="8" hidden="1"/>
    <cellStyle name="Hipervínculo" xfId="8488" builtinId="8" hidden="1"/>
    <cellStyle name="Hipervínculo" xfId="8490" builtinId="8" hidden="1"/>
    <cellStyle name="Hipervínculo" xfId="8492" builtinId="8" hidden="1"/>
    <cellStyle name="Hipervínculo" xfId="8494" builtinId="8" hidden="1"/>
    <cellStyle name="Hipervínculo" xfId="8496" builtinId="8" hidden="1"/>
    <cellStyle name="Hipervínculo" xfId="8498" builtinId="8" hidden="1"/>
    <cellStyle name="Hipervínculo" xfId="8500" builtinId="8" hidden="1"/>
    <cellStyle name="Hipervínculo" xfId="8502" builtinId="8" hidden="1"/>
    <cellStyle name="Hipervínculo" xfId="8504" builtinId="8" hidden="1"/>
    <cellStyle name="Hipervínculo" xfId="8506" builtinId="8" hidden="1"/>
    <cellStyle name="Hipervínculo" xfId="8508" builtinId="8" hidden="1"/>
    <cellStyle name="Hipervínculo" xfId="8510" builtinId="8" hidden="1"/>
    <cellStyle name="Hipervínculo" xfId="8512" builtinId="8" hidden="1"/>
    <cellStyle name="Hipervínculo" xfId="8514" builtinId="8" hidden="1"/>
    <cellStyle name="Hipervínculo" xfId="8516" builtinId="8" hidden="1"/>
    <cellStyle name="Hipervínculo" xfId="8518" builtinId="8" hidden="1"/>
    <cellStyle name="Hipervínculo" xfId="8520" builtinId="8" hidden="1"/>
    <cellStyle name="Hipervínculo" xfId="8522" builtinId="8" hidden="1"/>
    <cellStyle name="Hipervínculo" xfId="8524" builtinId="8" hidden="1"/>
    <cellStyle name="Hipervínculo" xfId="8526" builtinId="8" hidden="1"/>
    <cellStyle name="Hipervínculo" xfId="8528" builtinId="8" hidden="1"/>
    <cellStyle name="Hipervínculo" xfId="8530" builtinId="8" hidden="1"/>
    <cellStyle name="Hipervínculo" xfId="8532" builtinId="8" hidden="1"/>
    <cellStyle name="Hipervínculo" xfId="8534" builtinId="8" hidden="1"/>
    <cellStyle name="Hipervínculo" xfId="8536" builtinId="8" hidden="1"/>
    <cellStyle name="Hipervínculo" xfId="8538" builtinId="8" hidden="1"/>
    <cellStyle name="Hipervínculo" xfId="8540" builtinId="8" hidden="1"/>
    <cellStyle name="Hipervínculo" xfId="8542" builtinId="8" hidden="1"/>
    <cellStyle name="Hipervínculo" xfId="8544" builtinId="8" hidden="1"/>
    <cellStyle name="Hipervínculo" xfId="8546" builtinId="8" hidden="1"/>
    <cellStyle name="Hipervínculo" xfId="8548" builtinId="8" hidden="1"/>
    <cellStyle name="Hipervínculo" xfId="8550" builtinId="8" hidden="1"/>
    <cellStyle name="Hipervínculo" xfId="8552" builtinId="8" hidden="1"/>
    <cellStyle name="Hipervínculo" xfId="8554" builtinId="8" hidden="1"/>
    <cellStyle name="Hipervínculo" xfId="8556" builtinId="8" hidden="1"/>
    <cellStyle name="Hipervínculo" xfId="8558" builtinId="8" hidden="1"/>
    <cellStyle name="Hipervínculo" xfId="8560" builtinId="8" hidden="1"/>
    <cellStyle name="Hipervínculo" xfId="8562" builtinId="8" hidden="1"/>
    <cellStyle name="Hipervínculo" xfId="8564" builtinId="8" hidden="1"/>
    <cellStyle name="Hipervínculo" xfId="8566" builtinId="8" hidden="1"/>
    <cellStyle name="Hipervínculo" xfId="8568" builtinId="8" hidden="1"/>
    <cellStyle name="Hipervínculo" xfId="8570" builtinId="8" hidden="1"/>
    <cellStyle name="Hipervínculo" xfId="8572" builtinId="8" hidden="1"/>
    <cellStyle name="Hipervínculo" xfId="8574" builtinId="8" hidden="1"/>
    <cellStyle name="Hipervínculo" xfId="8576" builtinId="8" hidden="1"/>
    <cellStyle name="Hipervínculo" xfId="8578" builtinId="8" hidden="1"/>
    <cellStyle name="Hipervínculo" xfId="8580" builtinId="8" hidden="1"/>
    <cellStyle name="Hipervínculo" xfId="8582" builtinId="8" hidden="1"/>
    <cellStyle name="Hipervínculo" xfId="8584" builtinId="8" hidden="1"/>
    <cellStyle name="Hipervínculo" xfId="8586" builtinId="8" hidden="1"/>
    <cellStyle name="Hipervínculo" xfId="8588" builtinId="8" hidden="1"/>
    <cellStyle name="Hipervínculo" xfId="8590" builtinId="8" hidden="1"/>
    <cellStyle name="Hipervínculo" xfId="8592" builtinId="8" hidden="1"/>
    <cellStyle name="Hipervínculo" xfId="8594" builtinId="8" hidden="1"/>
    <cellStyle name="Hipervínculo" xfId="8596" builtinId="8" hidden="1"/>
    <cellStyle name="Hipervínculo" xfId="8598" builtinId="8" hidden="1"/>
    <cellStyle name="Hipervínculo" xfId="8600" builtinId="8" hidden="1"/>
    <cellStyle name="Hipervínculo" xfId="8602" builtinId="8" hidden="1"/>
    <cellStyle name="Hipervínculo" xfId="8604" builtinId="8" hidden="1"/>
    <cellStyle name="Hipervínculo" xfId="8606" builtinId="8" hidden="1"/>
    <cellStyle name="Hipervínculo" xfId="8608" builtinId="8" hidden="1"/>
    <cellStyle name="Hipervínculo" xfId="8610" builtinId="8" hidden="1"/>
    <cellStyle name="Hipervínculo" xfId="8612" builtinId="8" hidden="1"/>
    <cellStyle name="Hipervínculo" xfId="8614" builtinId="8" hidden="1"/>
    <cellStyle name="Hipervínculo" xfId="8616" builtinId="8" hidden="1"/>
    <cellStyle name="Hipervínculo" xfId="8618" builtinId="8" hidden="1"/>
    <cellStyle name="Hipervínculo" xfId="8620" builtinId="8" hidden="1"/>
    <cellStyle name="Hipervínculo" xfId="8622" builtinId="8" hidden="1"/>
    <cellStyle name="Hipervínculo" xfId="8624" builtinId="8" hidden="1"/>
    <cellStyle name="Hipervínculo" xfId="8626" builtinId="8" hidden="1"/>
    <cellStyle name="Hipervínculo" xfId="8628" builtinId="8" hidden="1"/>
    <cellStyle name="Hipervínculo" xfId="8630" builtinId="8" hidden="1"/>
    <cellStyle name="Hipervínculo" xfId="8632" builtinId="8" hidden="1"/>
    <cellStyle name="Hipervínculo" xfId="8634" builtinId="8" hidden="1"/>
    <cellStyle name="Hipervínculo" xfId="8636" builtinId="8" hidden="1"/>
    <cellStyle name="Hipervínculo" xfId="8638" builtinId="8" hidden="1"/>
    <cellStyle name="Hipervínculo" xfId="8640" builtinId="8" hidden="1"/>
    <cellStyle name="Hipervínculo" xfId="8642" builtinId="8" hidden="1"/>
    <cellStyle name="Hipervínculo" xfId="8644" builtinId="8" hidden="1"/>
    <cellStyle name="Hipervínculo" xfId="8646" builtinId="8" hidden="1"/>
    <cellStyle name="Hipervínculo" xfId="8648" builtinId="8" hidden="1"/>
    <cellStyle name="Hipervínculo" xfId="8650" builtinId="8" hidden="1"/>
    <cellStyle name="Hipervínculo" xfId="8652" builtinId="8" hidden="1"/>
    <cellStyle name="Hipervínculo" xfId="8654" builtinId="8" hidden="1"/>
    <cellStyle name="Hipervínculo" xfId="8656" builtinId="8" hidden="1"/>
    <cellStyle name="Hipervínculo" xfId="8658" builtinId="8" hidden="1"/>
    <cellStyle name="Hipervínculo" xfId="8660" builtinId="8" hidden="1"/>
    <cellStyle name="Hipervínculo" xfId="8662" builtinId="8" hidden="1"/>
    <cellStyle name="Hipervínculo" xfId="8664" builtinId="8" hidden="1"/>
    <cellStyle name="Hipervínculo" xfId="8666" builtinId="8" hidden="1"/>
    <cellStyle name="Hipervínculo" xfId="8668" builtinId="8" hidden="1"/>
    <cellStyle name="Hipervínculo" xfId="8670" builtinId="8" hidden="1"/>
    <cellStyle name="Hipervínculo" xfId="8672" builtinId="8" hidden="1"/>
    <cellStyle name="Hipervínculo" xfId="8674" builtinId="8" hidden="1"/>
    <cellStyle name="Hipervínculo" xfId="8676" builtinId="8" hidden="1"/>
    <cellStyle name="Hipervínculo" xfId="8678" builtinId="8" hidden="1"/>
    <cellStyle name="Hipervínculo" xfId="8680" builtinId="8" hidden="1"/>
    <cellStyle name="Hipervínculo" xfId="8682" builtinId="8" hidden="1"/>
    <cellStyle name="Hipervínculo" xfId="8684" builtinId="8" hidden="1"/>
    <cellStyle name="Hipervínculo" xfId="8686" builtinId="8" hidden="1"/>
    <cellStyle name="Hipervínculo" xfId="8688" builtinId="8" hidden="1"/>
    <cellStyle name="Hipervínculo" xfId="8690" builtinId="8" hidden="1"/>
    <cellStyle name="Hipervínculo" xfId="8692" builtinId="8" hidden="1"/>
    <cellStyle name="Hipervínculo" xfId="8694" builtinId="8" hidden="1"/>
    <cellStyle name="Hipervínculo" xfId="8696" builtinId="8" hidden="1"/>
    <cellStyle name="Hipervínculo" xfId="8698" builtinId="8" hidden="1"/>
    <cellStyle name="Hipervínculo" xfId="8700" builtinId="8" hidden="1"/>
    <cellStyle name="Hipervínculo" xfId="8702" builtinId="8" hidden="1"/>
    <cellStyle name="Hipervínculo" xfId="8704" builtinId="8" hidden="1"/>
    <cellStyle name="Hipervínculo" xfId="8706" builtinId="8" hidden="1"/>
    <cellStyle name="Hipervínculo" xfId="8708" builtinId="8" hidden="1"/>
    <cellStyle name="Hipervínculo" xfId="8710" builtinId="8" hidden="1"/>
    <cellStyle name="Hipervínculo" xfId="8712" builtinId="8" hidden="1"/>
    <cellStyle name="Hipervínculo" xfId="8714" builtinId="8" hidden="1"/>
    <cellStyle name="Hipervínculo" xfId="8716" builtinId="8" hidden="1"/>
    <cellStyle name="Hipervínculo" xfId="8718" builtinId="8" hidden="1"/>
    <cellStyle name="Hipervínculo" xfId="8720" builtinId="8" hidden="1"/>
    <cellStyle name="Hipervínculo" xfId="8722" builtinId="8" hidden="1"/>
    <cellStyle name="Hipervínculo" xfId="8724" builtinId="8" hidden="1"/>
    <cellStyle name="Hipervínculo" xfId="8726" builtinId="8" hidden="1"/>
    <cellStyle name="Hipervínculo" xfId="8728" builtinId="8" hidden="1"/>
    <cellStyle name="Hipervínculo" xfId="8730" builtinId="8" hidden="1"/>
    <cellStyle name="Hipervínculo" xfId="8732" builtinId="8" hidden="1"/>
    <cellStyle name="Hipervínculo" xfId="8734" builtinId="8" hidden="1"/>
    <cellStyle name="Hipervínculo" xfId="8736" builtinId="8" hidden="1"/>
    <cellStyle name="Hipervínculo" xfId="8738" builtinId="8" hidden="1"/>
    <cellStyle name="Hipervínculo" xfId="8740" builtinId="8" hidden="1"/>
    <cellStyle name="Hipervínculo" xfId="8742" builtinId="8" hidden="1"/>
    <cellStyle name="Hipervínculo" xfId="8744" builtinId="8" hidden="1"/>
    <cellStyle name="Hipervínculo" xfId="8746" builtinId="8" hidden="1"/>
    <cellStyle name="Hipervínculo" xfId="8748" builtinId="8" hidden="1"/>
    <cellStyle name="Hipervínculo" xfId="8750" builtinId="8" hidden="1"/>
    <cellStyle name="Hipervínculo" xfId="8752" builtinId="8" hidden="1"/>
    <cellStyle name="Hipervínculo" xfId="8754" builtinId="8" hidden="1"/>
    <cellStyle name="Hipervínculo" xfId="8756" builtinId="8" hidden="1"/>
    <cellStyle name="Hipervínculo" xfId="8758" builtinId="8" hidden="1"/>
    <cellStyle name="Hipervínculo" xfId="8760" builtinId="8" hidden="1"/>
    <cellStyle name="Hipervínculo" xfId="8762" builtinId="8" hidden="1"/>
    <cellStyle name="Hipervínculo" xfId="8764" builtinId="8" hidden="1"/>
    <cellStyle name="Hipervínculo" xfId="8766" builtinId="8" hidden="1"/>
    <cellStyle name="Hipervínculo" xfId="8768" builtinId="8" hidden="1"/>
    <cellStyle name="Hipervínculo" xfId="8770" builtinId="8" hidden="1"/>
    <cellStyle name="Hipervínculo" xfId="8772" builtinId="8" hidden="1"/>
    <cellStyle name="Hipervínculo" xfId="8774" builtinId="8" hidden="1"/>
    <cellStyle name="Hipervínculo" xfId="8776" builtinId="8" hidden="1"/>
    <cellStyle name="Hipervínculo" xfId="8778" builtinId="8" hidden="1"/>
    <cellStyle name="Hipervínculo" xfId="8780" builtinId="8" hidden="1"/>
    <cellStyle name="Hipervínculo" xfId="8782" builtinId="8" hidden="1"/>
    <cellStyle name="Hipervínculo" xfId="8784" builtinId="8" hidden="1"/>
    <cellStyle name="Hipervínculo" xfId="8786" builtinId="8" hidden="1"/>
    <cellStyle name="Hipervínculo" xfId="8788" builtinId="8" hidden="1"/>
    <cellStyle name="Hipervínculo" xfId="8790" builtinId="8" hidden="1"/>
    <cellStyle name="Hipervínculo" xfId="8792" builtinId="8" hidden="1"/>
    <cellStyle name="Hipervínculo" xfId="8794" builtinId="8" hidden="1"/>
    <cellStyle name="Hipervínculo" xfId="8796" builtinId="8" hidden="1"/>
    <cellStyle name="Hipervínculo" xfId="8798" builtinId="8" hidden="1"/>
    <cellStyle name="Hipervínculo" xfId="8800" builtinId="8" hidden="1"/>
    <cellStyle name="Hipervínculo" xfId="8802" builtinId="8" hidden="1"/>
    <cellStyle name="Hipervínculo" xfId="8804" builtinId="8" hidden="1"/>
    <cellStyle name="Hipervínculo" xfId="8806" builtinId="8" hidden="1"/>
    <cellStyle name="Hipervínculo" xfId="8808" builtinId="8" hidden="1"/>
    <cellStyle name="Hipervínculo" xfId="8810" builtinId="8" hidden="1"/>
    <cellStyle name="Hipervínculo" xfId="8812" builtinId="8" hidden="1"/>
    <cellStyle name="Hipervínculo" xfId="8814" builtinId="8" hidden="1"/>
    <cellStyle name="Hipervínculo" xfId="8816" builtinId="8" hidden="1"/>
    <cellStyle name="Hipervínculo" xfId="8818" builtinId="8" hidden="1"/>
    <cellStyle name="Hipervínculo" xfId="8820" builtinId="8" hidden="1"/>
    <cellStyle name="Hipervínculo" xfId="8822" builtinId="8" hidden="1"/>
    <cellStyle name="Hipervínculo" xfId="8824" builtinId="8" hidden="1"/>
    <cellStyle name="Hipervínculo" xfId="8826" builtinId="8" hidden="1"/>
    <cellStyle name="Hipervínculo" xfId="8828" builtinId="8" hidden="1"/>
    <cellStyle name="Hipervínculo" xfId="8830" builtinId="8" hidden="1"/>
    <cellStyle name="Hipervínculo" xfId="8832" builtinId="8" hidden="1"/>
    <cellStyle name="Hipervínculo" xfId="8834" builtinId="8" hidden="1"/>
    <cellStyle name="Hipervínculo" xfId="8836" builtinId="8" hidden="1"/>
    <cellStyle name="Hipervínculo" xfId="8838" builtinId="8" hidden="1"/>
    <cellStyle name="Hipervínculo" xfId="8840" builtinId="8" hidden="1"/>
    <cellStyle name="Hipervínculo" xfId="8842" builtinId="8" hidden="1"/>
    <cellStyle name="Hipervínculo" xfId="8844" builtinId="8" hidden="1"/>
    <cellStyle name="Hipervínculo" xfId="8846" builtinId="8" hidden="1"/>
    <cellStyle name="Hipervínculo" xfId="8848" builtinId="8" hidden="1"/>
    <cellStyle name="Hipervínculo" xfId="8850" builtinId="8" hidden="1"/>
    <cellStyle name="Hipervínculo" xfId="8852" builtinId="8" hidden="1"/>
    <cellStyle name="Hipervínculo" xfId="8854" builtinId="8" hidden="1"/>
    <cellStyle name="Hipervínculo" xfId="8856" builtinId="8" hidden="1"/>
    <cellStyle name="Hipervínculo" xfId="8858" builtinId="8" hidden="1"/>
    <cellStyle name="Hipervínculo" xfId="8860" builtinId="8" hidden="1"/>
    <cellStyle name="Hipervínculo" xfId="8862" builtinId="8" hidden="1"/>
    <cellStyle name="Hipervínculo" xfId="8864" builtinId="8" hidden="1"/>
    <cellStyle name="Hipervínculo" xfId="8866" builtinId="8" hidden="1"/>
    <cellStyle name="Hipervínculo" xfId="8868" builtinId="8" hidden="1"/>
    <cellStyle name="Hipervínculo" xfId="8870" builtinId="8" hidden="1"/>
    <cellStyle name="Hipervínculo" xfId="8872" builtinId="8" hidden="1"/>
    <cellStyle name="Hipervínculo" xfId="8874" builtinId="8" hidden="1"/>
    <cellStyle name="Hipervínculo" xfId="8876" builtinId="8" hidden="1"/>
    <cellStyle name="Hipervínculo" xfId="8878" builtinId="8" hidden="1"/>
    <cellStyle name="Hipervínculo" xfId="8880" builtinId="8" hidden="1"/>
    <cellStyle name="Hipervínculo" xfId="8882" builtinId="8" hidden="1"/>
    <cellStyle name="Hipervínculo" xfId="8884" builtinId="8" hidden="1"/>
    <cellStyle name="Hipervínculo" xfId="8886" builtinId="8" hidden="1"/>
    <cellStyle name="Hipervínculo" xfId="8888" builtinId="8" hidden="1"/>
    <cellStyle name="Hipervínculo" xfId="8890" builtinId="8" hidden="1"/>
    <cellStyle name="Hipervínculo" xfId="8892" builtinId="8" hidden="1"/>
    <cellStyle name="Hipervínculo" xfId="8894" builtinId="8" hidden="1"/>
    <cellStyle name="Hipervínculo" xfId="8896" builtinId="8" hidden="1"/>
    <cellStyle name="Hipervínculo" xfId="8898" builtinId="8" hidden="1"/>
    <cellStyle name="Hipervínculo" xfId="8900" builtinId="8" hidden="1"/>
    <cellStyle name="Hipervínculo" xfId="8902" builtinId="8" hidden="1"/>
    <cellStyle name="Hipervínculo" xfId="8904" builtinId="8" hidden="1"/>
    <cellStyle name="Hipervínculo" xfId="8906" builtinId="8" hidden="1"/>
    <cellStyle name="Hipervínculo" xfId="8908" builtinId="8" hidden="1"/>
    <cellStyle name="Hipervínculo" xfId="8910" builtinId="8" hidden="1"/>
    <cellStyle name="Hipervínculo" xfId="8912" builtinId="8" hidden="1"/>
    <cellStyle name="Hipervínculo" xfId="8914" builtinId="8" hidden="1"/>
    <cellStyle name="Hipervínculo" xfId="8916" builtinId="8" hidden="1"/>
    <cellStyle name="Hipervínculo" xfId="8918" builtinId="8" hidden="1"/>
    <cellStyle name="Hipervínculo" xfId="8920" builtinId="8" hidden="1"/>
    <cellStyle name="Hipervínculo" xfId="8922" builtinId="8" hidden="1"/>
    <cellStyle name="Hipervínculo" xfId="8924" builtinId="8" hidden="1"/>
    <cellStyle name="Hipervínculo" xfId="8926" builtinId="8" hidden="1"/>
    <cellStyle name="Hipervínculo" xfId="8928" builtinId="8" hidden="1"/>
    <cellStyle name="Hipervínculo" xfId="8930" builtinId="8" hidden="1"/>
    <cellStyle name="Hipervínculo" xfId="8932" builtinId="8" hidden="1"/>
    <cellStyle name="Hipervínculo" xfId="8934" builtinId="8" hidden="1"/>
    <cellStyle name="Hipervínculo" xfId="8936" builtinId="8" hidden="1"/>
    <cellStyle name="Hipervínculo" xfId="8938" builtinId="8" hidden="1"/>
    <cellStyle name="Hipervínculo" xfId="8940" builtinId="8" hidden="1"/>
    <cellStyle name="Hipervínculo" xfId="8942" builtinId="8" hidden="1"/>
    <cellStyle name="Hipervínculo" xfId="8944" builtinId="8" hidden="1"/>
    <cellStyle name="Hipervínculo" xfId="8946" builtinId="8" hidden="1"/>
    <cellStyle name="Hipervínculo" xfId="8948" builtinId="8" hidden="1"/>
    <cellStyle name="Hipervínculo" xfId="8950" builtinId="8" hidden="1"/>
    <cellStyle name="Hipervínculo" xfId="8952" builtinId="8" hidden="1"/>
    <cellStyle name="Hipervínculo" xfId="8954" builtinId="8" hidden="1"/>
    <cellStyle name="Hipervínculo" xfId="8956" builtinId="8" hidden="1"/>
    <cellStyle name="Hipervínculo" xfId="8958" builtinId="8" hidden="1"/>
    <cellStyle name="Hipervínculo" xfId="8960" builtinId="8" hidden="1"/>
    <cellStyle name="Hipervínculo" xfId="8962" builtinId="8" hidden="1"/>
    <cellStyle name="Hipervínculo" xfId="8964" builtinId="8" hidden="1"/>
    <cellStyle name="Hipervínculo" xfId="8966" builtinId="8" hidden="1"/>
    <cellStyle name="Hipervínculo" xfId="8968" builtinId="8" hidden="1"/>
    <cellStyle name="Hipervínculo" xfId="8970" builtinId="8" hidden="1"/>
    <cellStyle name="Hipervínculo" xfId="8972" builtinId="8" hidden="1"/>
    <cellStyle name="Hipervínculo" xfId="8974" builtinId="8" hidden="1"/>
    <cellStyle name="Hipervínculo" xfId="8976" builtinId="8" hidden="1"/>
    <cellStyle name="Hipervínculo" xfId="8978" builtinId="8" hidden="1"/>
    <cellStyle name="Hipervínculo" xfId="8980" builtinId="8" hidden="1"/>
    <cellStyle name="Hipervínculo" xfId="8982" builtinId="8" hidden="1"/>
    <cellStyle name="Hipervínculo" xfId="8984" builtinId="8" hidden="1"/>
    <cellStyle name="Hipervínculo" xfId="8986" builtinId="8" hidden="1"/>
    <cellStyle name="Hipervínculo" xfId="8988" builtinId="8" hidden="1"/>
    <cellStyle name="Hipervínculo" xfId="8990" builtinId="8" hidden="1"/>
    <cellStyle name="Hipervínculo" xfId="8992" builtinId="8" hidden="1"/>
    <cellStyle name="Hipervínculo" xfId="8994" builtinId="8" hidden="1"/>
    <cellStyle name="Hipervínculo" xfId="8996" builtinId="8" hidden="1"/>
    <cellStyle name="Hipervínculo" xfId="8998" builtinId="8" hidden="1"/>
    <cellStyle name="Hipervínculo" xfId="9000" builtinId="8" hidden="1"/>
    <cellStyle name="Hipervínculo" xfId="9002" builtinId="8" hidden="1"/>
    <cellStyle name="Hipervínculo" xfId="9004" builtinId="8" hidden="1"/>
    <cellStyle name="Hipervínculo" xfId="9006" builtinId="8" hidden="1"/>
    <cellStyle name="Hipervínculo" xfId="9008" builtinId="8" hidden="1"/>
    <cellStyle name="Hipervínculo" xfId="9010" builtinId="8" hidden="1"/>
    <cellStyle name="Hipervínculo" xfId="9012" builtinId="8" hidden="1"/>
    <cellStyle name="Hipervínculo" xfId="9014" builtinId="8" hidden="1"/>
    <cellStyle name="Hipervínculo" xfId="9016" builtinId="8" hidden="1"/>
    <cellStyle name="Hipervínculo" xfId="9018" builtinId="8" hidden="1"/>
    <cellStyle name="Hipervínculo" xfId="9020" builtinId="8" hidden="1"/>
    <cellStyle name="Hipervínculo" xfId="9022" builtinId="8" hidden="1"/>
    <cellStyle name="Hipervínculo" xfId="9024" builtinId="8" hidden="1"/>
    <cellStyle name="Hipervínculo" xfId="9026" builtinId="8" hidden="1"/>
    <cellStyle name="Hipervínculo" xfId="9028" builtinId="8" hidden="1"/>
    <cellStyle name="Hipervínculo" xfId="9030" builtinId="8" hidden="1"/>
    <cellStyle name="Hipervínculo" xfId="9032" builtinId="8" hidden="1"/>
    <cellStyle name="Hipervínculo" xfId="9034" builtinId="8" hidden="1"/>
    <cellStyle name="Hipervínculo" xfId="9036" builtinId="8" hidden="1"/>
    <cellStyle name="Hipervínculo" xfId="9038" builtinId="8" hidden="1"/>
    <cellStyle name="Hipervínculo" xfId="9040" builtinId="8" hidden="1"/>
    <cellStyle name="Hipervínculo" xfId="9042" builtinId="8" hidden="1"/>
    <cellStyle name="Hipervínculo" xfId="9044" builtinId="8" hidden="1"/>
    <cellStyle name="Hipervínculo" xfId="9046" builtinId="8" hidden="1"/>
    <cellStyle name="Hipervínculo" xfId="9048" builtinId="8" hidden="1"/>
    <cellStyle name="Hipervínculo" xfId="9050" builtinId="8" hidden="1"/>
    <cellStyle name="Hipervínculo" xfId="9052" builtinId="8" hidden="1"/>
    <cellStyle name="Hipervínculo" xfId="9054" builtinId="8" hidden="1"/>
    <cellStyle name="Hipervínculo" xfId="9056" builtinId="8" hidden="1"/>
    <cellStyle name="Hipervínculo" xfId="9058" builtinId="8" hidden="1"/>
    <cellStyle name="Hipervínculo" xfId="9060" builtinId="8" hidden="1"/>
    <cellStyle name="Hipervínculo" xfId="9062" builtinId="8" hidden="1"/>
    <cellStyle name="Hipervínculo" xfId="9064" builtinId="8" hidden="1"/>
    <cellStyle name="Hipervínculo" xfId="9066" builtinId="8" hidden="1"/>
    <cellStyle name="Hipervínculo" xfId="9068" builtinId="8" hidden="1"/>
    <cellStyle name="Hipervínculo" xfId="9070" builtinId="8" hidden="1"/>
    <cellStyle name="Hipervínculo" xfId="9072" builtinId="8" hidden="1"/>
    <cellStyle name="Hipervínculo" xfId="9074" builtinId="8" hidden="1"/>
    <cellStyle name="Hipervínculo" xfId="9076" builtinId="8" hidden="1"/>
    <cellStyle name="Hipervínculo" xfId="9078" builtinId="8" hidden="1"/>
    <cellStyle name="Hipervínculo" xfId="9080" builtinId="8" hidden="1"/>
    <cellStyle name="Hipervínculo" xfId="9082" builtinId="8" hidden="1"/>
    <cellStyle name="Hipervínculo" xfId="9084" builtinId="8" hidden="1"/>
    <cellStyle name="Hipervínculo" xfId="9086" builtinId="8" hidden="1"/>
    <cellStyle name="Hipervínculo" xfId="9088" builtinId="8" hidden="1"/>
    <cellStyle name="Hipervínculo" xfId="9090" builtinId="8" hidden="1"/>
    <cellStyle name="Hipervínculo" xfId="9092" builtinId="8" hidden="1"/>
    <cellStyle name="Hipervínculo" xfId="9094" builtinId="8" hidden="1"/>
    <cellStyle name="Hipervínculo" xfId="9096" builtinId="8" hidden="1"/>
    <cellStyle name="Hipervínculo" xfId="9098" builtinId="8" hidden="1"/>
    <cellStyle name="Hipervínculo" xfId="9100" builtinId="8" hidden="1"/>
    <cellStyle name="Hipervínculo" xfId="9102" builtinId="8" hidden="1"/>
    <cellStyle name="Hipervínculo" xfId="9104" builtinId="8" hidden="1"/>
    <cellStyle name="Hipervínculo" xfId="9106" builtinId="8" hidden="1"/>
    <cellStyle name="Hipervínculo" xfId="9108" builtinId="8" hidden="1"/>
    <cellStyle name="Hipervínculo" xfId="9110" builtinId="8" hidden="1"/>
    <cellStyle name="Hipervínculo" xfId="9112" builtinId="8" hidden="1"/>
    <cellStyle name="Hipervínculo" xfId="9114" builtinId="8" hidden="1"/>
    <cellStyle name="Hipervínculo" xfId="9116" builtinId="8" hidden="1"/>
    <cellStyle name="Hipervínculo" xfId="9118" builtinId="8" hidden="1"/>
    <cellStyle name="Hipervínculo" xfId="9120" builtinId="8" hidden="1"/>
    <cellStyle name="Hipervínculo" xfId="9122" builtinId="8" hidden="1"/>
    <cellStyle name="Hipervínculo" xfId="9124" builtinId="8" hidden="1"/>
    <cellStyle name="Hipervínculo" xfId="9126" builtinId="8" hidden="1"/>
    <cellStyle name="Hipervínculo" xfId="9128" builtinId="8" hidden="1"/>
    <cellStyle name="Hipervínculo" xfId="9130" builtinId="8" hidden="1"/>
    <cellStyle name="Hipervínculo" xfId="9132" builtinId="8" hidden="1"/>
    <cellStyle name="Hipervínculo" xfId="9134" builtinId="8" hidden="1"/>
    <cellStyle name="Hipervínculo" xfId="9136" builtinId="8" hidden="1"/>
    <cellStyle name="Hipervínculo" xfId="9138" builtinId="8" hidden="1"/>
    <cellStyle name="Hipervínculo" xfId="9140" builtinId="8" hidden="1"/>
    <cellStyle name="Hipervínculo" xfId="9142" builtinId="8" hidden="1"/>
    <cellStyle name="Hipervínculo" xfId="9144" builtinId="8" hidden="1"/>
    <cellStyle name="Hipervínculo" xfId="9146" builtinId="8" hidden="1"/>
    <cellStyle name="Hipervínculo" xfId="9148" builtinId="8" hidden="1"/>
    <cellStyle name="Hipervínculo" xfId="9150" builtinId="8" hidden="1"/>
    <cellStyle name="Hipervínculo" xfId="9152" builtinId="8" hidden="1"/>
    <cellStyle name="Hipervínculo" xfId="9154" builtinId="8" hidden="1"/>
    <cellStyle name="Hipervínculo" xfId="9156" builtinId="8" hidden="1"/>
    <cellStyle name="Hipervínculo" xfId="9158" builtinId="8" hidden="1"/>
    <cellStyle name="Hipervínculo" xfId="9160" builtinId="8" hidden="1"/>
    <cellStyle name="Hipervínculo" xfId="9162" builtinId="8" hidden="1"/>
    <cellStyle name="Hipervínculo" xfId="9164" builtinId="8" hidden="1"/>
    <cellStyle name="Hipervínculo" xfId="9166" builtinId="8" hidden="1"/>
    <cellStyle name="Hipervínculo" xfId="9168" builtinId="8" hidden="1"/>
    <cellStyle name="Hipervínculo" xfId="9170" builtinId="8" hidden="1"/>
    <cellStyle name="Hipervínculo" xfId="9172" builtinId="8" hidden="1"/>
    <cellStyle name="Hipervínculo" xfId="9174" builtinId="8" hidden="1"/>
    <cellStyle name="Hipervínculo" xfId="9176" builtinId="8" hidden="1"/>
    <cellStyle name="Hipervínculo" xfId="9178" builtinId="8" hidden="1"/>
    <cellStyle name="Hipervínculo" xfId="9180" builtinId="8" hidden="1"/>
    <cellStyle name="Hipervínculo" xfId="9182" builtinId="8" hidden="1"/>
    <cellStyle name="Hipervínculo" xfId="9184" builtinId="8" hidden="1"/>
    <cellStyle name="Hipervínculo" xfId="9186" builtinId="8" hidden="1"/>
    <cellStyle name="Hipervínculo" xfId="9188" builtinId="8" hidden="1"/>
    <cellStyle name="Hipervínculo" xfId="9190" builtinId="8" hidden="1"/>
    <cellStyle name="Hipervínculo" xfId="9192" builtinId="8" hidden="1"/>
    <cellStyle name="Hipervínculo" xfId="9194" builtinId="8" hidden="1"/>
    <cellStyle name="Hipervínculo" xfId="9196" builtinId="8" hidden="1"/>
    <cellStyle name="Hipervínculo" xfId="9198" builtinId="8" hidden="1"/>
    <cellStyle name="Hipervínculo" xfId="9200" builtinId="8" hidden="1"/>
    <cellStyle name="Hipervínculo" xfId="9202" builtinId="8" hidden="1"/>
    <cellStyle name="Hipervínculo" xfId="9204" builtinId="8" hidden="1"/>
    <cellStyle name="Hipervínculo" xfId="9206" builtinId="8" hidden="1"/>
    <cellStyle name="Hipervínculo" xfId="9208" builtinId="8" hidden="1"/>
    <cellStyle name="Hipervínculo" xfId="9210" builtinId="8" hidden="1"/>
    <cellStyle name="Hipervínculo" xfId="9212" builtinId="8" hidden="1"/>
    <cellStyle name="Hipervínculo" xfId="9214" builtinId="8" hidden="1"/>
    <cellStyle name="Hipervínculo" xfId="9216" builtinId="8" hidden="1"/>
    <cellStyle name="Hipervínculo" xfId="9218" builtinId="8" hidden="1"/>
    <cellStyle name="Hipervínculo" xfId="9220" builtinId="8" hidden="1"/>
    <cellStyle name="Hipervínculo" xfId="9222" builtinId="8" hidden="1"/>
    <cellStyle name="Hipervínculo" xfId="9224" builtinId="8" hidden="1"/>
    <cellStyle name="Hipervínculo" xfId="9226" builtinId="8" hidden="1"/>
    <cellStyle name="Hipervínculo" xfId="9228" builtinId="8" hidden="1"/>
    <cellStyle name="Hipervínculo" xfId="9230" builtinId="8" hidden="1"/>
    <cellStyle name="Hipervínculo" xfId="9232" builtinId="8" hidden="1"/>
    <cellStyle name="Hipervínculo" xfId="9234" builtinId="8" hidden="1"/>
    <cellStyle name="Hipervínculo" xfId="9236" builtinId="8" hidden="1"/>
    <cellStyle name="Hipervínculo" xfId="9238" builtinId="8" hidden="1"/>
    <cellStyle name="Hipervínculo" xfId="9240" builtinId="8" hidden="1"/>
    <cellStyle name="Hipervínculo" xfId="9242" builtinId="8" hidden="1"/>
    <cellStyle name="Hipervínculo" xfId="9244" builtinId="8" hidden="1"/>
    <cellStyle name="Hipervínculo" xfId="9246" builtinId="8" hidden="1"/>
    <cellStyle name="Hipervínculo" xfId="9248" builtinId="8" hidden="1"/>
    <cellStyle name="Hipervínculo" xfId="9250" builtinId="8" hidden="1"/>
    <cellStyle name="Hipervínculo" xfId="9252" builtinId="8" hidden="1"/>
    <cellStyle name="Hipervínculo" xfId="9254" builtinId="8" hidden="1"/>
    <cellStyle name="Hipervínculo" xfId="9256" builtinId="8" hidden="1"/>
    <cellStyle name="Hipervínculo" xfId="9258" builtinId="8" hidden="1"/>
    <cellStyle name="Hipervínculo" xfId="9260" builtinId="8" hidden="1"/>
    <cellStyle name="Hipervínculo" xfId="9262" builtinId="8" hidden="1"/>
    <cellStyle name="Hipervínculo" xfId="9264" builtinId="8" hidden="1"/>
    <cellStyle name="Hipervínculo" xfId="9266" builtinId="8" hidden="1"/>
    <cellStyle name="Hipervínculo" xfId="9268" builtinId="8" hidden="1"/>
    <cellStyle name="Hipervínculo" xfId="9270" builtinId="8" hidden="1"/>
    <cellStyle name="Hipervínculo" xfId="9272" builtinId="8" hidden="1"/>
    <cellStyle name="Hipervínculo" xfId="9274" builtinId="8" hidden="1"/>
    <cellStyle name="Hipervínculo" xfId="9276" builtinId="8" hidden="1"/>
    <cellStyle name="Hipervínculo" xfId="9278" builtinId="8" hidden="1"/>
    <cellStyle name="Hipervínculo" xfId="9280" builtinId="8" hidden="1"/>
    <cellStyle name="Hipervínculo" xfId="9282" builtinId="8" hidden="1"/>
    <cellStyle name="Hipervínculo" xfId="9284" builtinId="8" hidden="1"/>
    <cellStyle name="Hipervínculo" xfId="9286" builtinId="8" hidden="1"/>
    <cellStyle name="Hipervínculo" xfId="9288" builtinId="8" hidden="1"/>
    <cellStyle name="Hipervínculo" xfId="9290" builtinId="8" hidden="1"/>
    <cellStyle name="Hipervínculo" xfId="9292" builtinId="8" hidden="1"/>
    <cellStyle name="Hipervínculo" xfId="9294" builtinId="8" hidden="1"/>
    <cellStyle name="Hipervínculo" xfId="9296" builtinId="8" hidden="1"/>
    <cellStyle name="Hipervínculo" xfId="9298" builtinId="8" hidden="1"/>
    <cellStyle name="Hipervínculo" xfId="9300" builtinId="8" hidden="1"/>
    <cellStyle name="Hipervínculo" xfId="9302" builtinId="8" hidden="1"/>
    <cellStyle name="Hipervínculo" xfId="9304" builtinId="8" hidden="1"/>
    <cellStyle name="Hipervínculo" xfId="9306" builtinId="8" hidden="1"/>
    <cellStyle name="Hipervínculo" xfId="9308" builtinId="8" hidden="1"/>
    <cellStyle name="Hipervínculo" xfId="9310" builtinId="8" hidden="1"/>
    <cellStyle name="Hipervínculo" xfId="9312" builtinId="8" hidden="1"/>
    <cellStyle name="Hipervínculo" xfId="9314" builtinId="8" hidden="1"/>
    <cellStyle name="Hipervínculo" xfId="9316" builtinId="8" hidden="1"/>
    <cellStyle name="Hipervínculo" xfId="9318" builtinId="8" hidden="1"/>
    <cellStyle name="Hipervínculo" xfId="9320" builtinId="8" hidden="1"/>
    <cellStyle name="Hipervínculo" xfId="9322" builtinId="8" hidden="1"/>
    <cellStyle name="Hipervínculo" xfId="9324" builtinId="8" hidden="1"/>
    <cellStyle name="Hipervínculo" xfId="9326" builtinId="8" hidden="1"/>
    <cellStyle name="Hipervínculo" xfId="9328" builtinId="8" hidden="1"/>
    <cellStyle name="Hipervínculo" xfId="9330" builtinId="8" hidden="1"/>
    <cellStyle name="Hipervínculo" xfId="9332" builtinId="8" hidden="1"/>
    <cellStyle name="Hipervínculo" xfId="9334" builtinId="8" hidden="1"/>
    <cellStyle name="Hipervínculo" xfId="9336" builtinId="8" hidden="1"/>
    <cellStyle name="Hipervínculo" xfId="9338" builtinId="8" hidden="1"/>
    <cellStyle name="Hipervínculo" xfId="9340" builtinId="8" hidden="1"/>
    <cellStyle name="Hipervínculo" xfId="9342" builtinId="8" hidden="1"/>
    <cellStyle name="Hipervínculo" xfId="9344" builtinId="8" hidden="1"/>
    <cellStyle name="Hipervínculo" xfId="9346" builtinId="8" hidden="1"/>
    <cellStyle name="Hipervínculo" xfId="9348" builtinId="8" hidden="1"/>
    <cellStyle name="Hipervínculo" xfId="9350" builtinId="8" hidden="1"/>
    <cellStyle name="Hipervínculo" xfId="9352" builtinId="8" hidden="1"/>
    <cellStyle name="Hipervínculo" xfId="9354" builtinId="8" hidden="1"/>
    <cellStyle name="Hipervínculo" xfId="9356" builtinId="8" hidden="1"/>
    <cellStyle name="Hipervínculo" xfId="9358" builtinId="8" hidden="1"/>
    <cellStyle name="Hipervínculo" xfId="9360" builtinId="8" hidden="1"/>
    <cellStyle name="Hipervínculo" xfId="9362" builtinId="8" hidden="1"/>
    <cellStyle name="Hipervínculo" xfId="9364" builtinId="8" hidden="1"/>
    <cellStyle name="Hipervínculo" xfId="9366" builtinId="8" hidden="1"/>
    <cellStyle name="Hipervínculo" xfId="9368" builtinId="8" hidden="1"/>
    <cellStyle name="Hipervínculo" xfId="9370" builtinId="8" hidden="1"/>
    <cellStyle name="Hipervínculo" xfId="9372" builtinId="8" hidden="1"/>
    <cellStyle name="Hipervínculo" xfId="9374" builtinId="8" hidden="1"/>
    <cellStyle name="Hipervínculo" xfId="9376" builtinId="8" hidden="1"/>
    <cellStyle name="Hipervínculo" xfId="9378" builtinId="8" hidden="1"/>
    <cellStyle name="Hipervínculo" xfId="9380" builtinId="8" hidden="1"/>
    <cellStyle name="Hipervínculo" xfId="9382" builtinId="8" hidden="1"/>
    <cellStyle name="Hipervínculo" xfId="9384" builtinId="8" hidden="1"/>
    <cellStyle name="Hipervínculo" xfId="9386" builtinId="8" hidden="1"/>
    <cellStyle name="Hipervínculo" xfId="9388" builtinId="8" hidden="1"/>
    <cellStyle name="Hipervínculo" xfId="9390" builtinId="8" hidden="1"/>
    <cellStyle name="Hipervínculo" xfId="9392" builtinId="8" hidden="1"/>
    <cellStyle name="Hipervínculo" xfId="9394" builtinId="8" hidden="1"/>
    <cellStyle name="Hipervínculo" xfId="9396" builtinId="8" hidden="1"/>
    <cellStyle name="Hipervínculo" xfId="9398" builtinId="8" hidden="1"/>
    <cellStyle name="Hipervínculo" xfId="9400" builtinId="8" hidden="1"/>
    <cellStyle name="Hipervínculo" xfId="9402" builtinId="8" hidden="1"/>
    <cellStyle name="Hipervínculo" xfId="9404" builtinId="8" hidden="1"/>
    <cellStyle name="Hipervínculo" xfId="9406" builtinId="8" hidden="1"/>
    <cellStyle name="Hipervínculo" xfId="9408" builtinId="8" hidden="1"/>
    <cellStyle name="Hipervínculo" xfId="9410" builtinId="8" hidden="1"/>
    <cellStyle name="Hipervínculo" xfId="9412" builtinId="8" hidden="1"/>
    <cellStyle name="Hipervínculo" xfId="9414" builtinId="8" hidden="1"/>
    <cellStyle name="Hipervínculo" xfId="9416" builtinId="8" hidden="1"/>
    <cellStyle name="Hipervínculo" xfId="9418" builtinId="8" hidden="1"/>
    <cellStyle name="Hipervínculo" xfId="9420" builtinId="8" hidden="1"/>
    <cellStyle name="Hipervínculo" xfId="9422" builtinId="8" hidden="1"/>
    <cellStyle name="Hipervínculo" xfId="9424" builtinId="8" hidden="1"/>
    <cellStyle name="Hipervínculo" xfId="9426" builtinId="8" hidden="1"/>
    <cellStyle name="Hipervínculo" xfId="9428" builtinId="8" hidden="1"/>
    <cellStyle name="Hipervínculo" xfId="9430" builtinId="8" hidden="1"/>
    <cellStyle name="Hipervínculo" xfId="9432" builtinId="8" hidden="1"/>
    <cellStyle name="Hipervínculo" xfId="9434" builtinId="8" hidden="1"/>
    <cellStyle name="Hipervínculo" xfId="9436" builtinId="8" hidden="1"/>
    <cellStyle name="Hipervínculo" xfId="9438" builtinId="8" hidden="1"/>
    <cellStyle name="Hipervínculo" xfId="9440" builtinId="8" hidden="1"/>
    <cellStyle name="Hipervínculo" xfId="9442" builtinId="8" hidden="1"/>
    <cellStyle name="Hipervínculo" xfId="9444" builtinId="8" hidden="1"/>
    <cellStyle name="Hipervínculo" xfId="9446" builtinId="8" hidden="1"/>
    <cellStyle name="Hipervínculo" xfId="9448" builtinId="8" hidden="1"/>
    <cellStyle name="Hipervínculo" xfId="9450" builtinId="8" hidden="1"/>
    <cellStyle name="Hipervínculo" xfId="9452" builtinId="8" hidden="1"/>
    <cellStyle name="Hipervínculo" xfId="9454" builtinId="8" hidden="1"/>
    <cellStyle name="Hipervínculo" xfId="9456" builtinId="8" hidden="1"/>
    <cellStyle name="Hipervínculo" xfId="9458" builtinId="8" hidden="1"/>
    <cellStyle name="Hipervínculo" xfId="9460" builtinId="8" hidden="1"/>
    <cellStyle name="Hipervínculo" xfId="9462" builtinId="8" hidden="1"/>
    <cellStyle name="Hipervínculo" xfId="9464" builtinId="8" hidden="1"/>
    <cellStyle name="Hipervínculo" xfId="9466" builtinId="8" hidden="1"/>
    <cellStyle name="Hipervínculo" xfId="9468" builtinId="8" hidden="1"/>
    <cellStyle name="Hipervínculo" xfId="9470" builtinId="8" hidden="1"/>
    <cellStyle name="Hipervínculo" xfId="9472" builtinId="8" hidden="1"/>
    <cellStyle name="Hipervínculo" xfId="9474" builtinId="8" hidden="1"/>
    <cellStyle name="Hipervínculo" xfId="9476" builtinId="8" hidden="1"/>
    <cellStyle name="Hipervínculo" xfId="9478" builtinId="8" hidden="1"/>
    <cellStyle name="Hipervínculo" xfId="9480" builtinId="8" hidden="1"/>
    <cellStyle name="Hipervínculo" xfId="9482" builtinId="8" hidden="1"/>
    <cellStyle name="Hipervínculo" xfId="9484" builtinId="8" hidden="1"/>
    <cellStyle name="Hipervínculo" xfId="9486" builtinId="8" hidden="1"/>
    <cellStyle name="Hipervínculo" xfId="9488" builtinId="8" hidden="1"/>
    <cellStyle name="Hipervínculo" xfId="9490" builtinId="8" hidden="1"/>
    <cellStyle name="Hipervínculo" xfId="9492" builtinId="8" hidden="1"/>
    <cellStyle name="Hipervínculo" xfId="9494" builtinId="8" hidden="1"/>
    <cellStyle name="Hipervínculo" xfId="9496" builtinId="8" hidden="1"/>
    <cellStyle name="Hipervínculo" xfId="9498" builtinId="8" hidden="1"/>
    <cellStyle name="Hipervínculo" xfId="9500" builtinId="8" hidden="1"/>
    <cellStyle name="Hipervínculo" xfId="9502" builtinId="8" hidden="1"/>
    <cellStyle name="Hipervínculo" xfId="9504" builtinId="8" hidden="1"/>
    <cellStyle name="Hipervínculo" xfId="9506" builtinId="8" hidden="1"/>
    <cellStyle name="Hipervínculo" xfId="9508" builtinId="8" hidden="1"/>
    <cellStyle name="Hipervínculo" xfId="9510" builtinId="8" hidden="1"/>
    <cellStyle name="Hipervínculo" xfId="9512" builtinId="8" hidden="1"/>
    <cellStyle name="Hipervínculo" xfId="9514" builtinId="8" hidden="1"/>
    <cellStyle name="Hipervínculo" xfId="9516" builtinId="8" hidden="1"/>
    <cellStyle name="Hipervínculo" xfId="9518" builtinId="8" hidden="1"/>
    <cellStyle name="Hipervínculo" xfId="9520" builtinId="8" hidden="1"/>
    <cellStyle name="Hipervínculo" xfId="9522" builtinId="8" hidden="1"/>
    <cellStyle name="Hipervínculo" xfId="9524" builtinId="8" hidden="1"/>
    <cellStyle name="Hipervínculo" xfId="9526" builtinId="8" hidden="1"/>
    <cellStyle name="Hipervínculo" xfId="9528" builtinId="8" hidden="1"/>
    <cellStyle name="Hipervínculo" xfId="9530" builtinId="8" hidden="1"/>
    <cellStyle name="Hipervínculo" xfId="9532" builtinId="8" hidden="1"/>
    <cellStyle name="Hipervínculo" xfId="9534" builtinId="8" hidden="1"/>
    <cellStyle name="Hipervínculo" xfId="9536" builtinId="8" hidden="1"/>
    <cellStyle name="Hipervínculo" xfId="9538" builtinId="8" hidden="1"/>
    <cellStyle name="Hipervínculo" xfId="9540" builtinId="8" hidden="1"/>
    <cellStyle name="Hipervínculo" xfId="9542" builtinId="8" hidden="1"/>
    <cellStyle name="Hipervínculo" xfId="9544" builtinId="8" hidden="1"/>
    <cellStyle name="Hipervínculo" xfId="9546" builtinId="8" hidden="1"/>
    <cellStyle name="Hipervínculo" xfId="9548" builtinId="8" hidden="1"/>
    <cellStyle name="Hipervínculo" xfId="9550" builtinId="8" hidden="1"/>
    <cellStyle name="Hipervínculo" xfId="9552" builtinId="8" hidden="1"/>
    <cellStyle name="Hipervínculo" xfId="9554" builtinId="8" hidden="1"/>
    <cellStyle name="Hipervínculo" xfId="9556" builtinId="8" hidden="1"/>
    <cellStyle name="Hipervínculo" xfId="9558" builtinId="8" hidden="1"/>
    <cellStyle name="Hipervínculo" xfId="9560" builtinId="8" hidden="1"/>
    <cellStyle name="Hipervínculo" xfId="9562" builtinId="8" hidden="1"/>
    <cellStyle name="Hipervínculo" xfId="9564" builtinId="8" hidden="1"/>
    <cellStyle name="Hipervínculo" xfId="9566" builtinId="8" hidden="1"/>
    <cellStyle name="Hipervínculo" xfId="9568" builtinId="8" hidden="1"/>
    <cellStyle name="Hipervínculo" xfId="9570" builtinId="8" hidden="1"/>
    <cellStyle name="Hipervínculo" xfId="9572" builtinId="8" hidden="1"/>
    <cellStyle name="Hipervínculo" xfId="9574" builtinId="8" hidden="1"/>
    <cellStyle name="Hipervínculo" xfId="9576" builtinId="8" hidden="1"/>
    <cellStyle name="Hipervínculo" xfId="9578" builtinId="8" hidden="1"/>
    <cellStyle name="Hipervínculo" xfId="9580" builtinId="8" hidden="1"/>
    <cellStyle name="Hipervínculo" xfId="9582" builtinId="8" hidden="1"/>
    <cellStyle name="Hipervínculo" xfId="9584" builtinId="8" hidden="1"/>
    <cellStyle name="Hipervínculo" xfId="9586" builtinId="8" hidden="1"/>
    <cellStyle name="Hipervínculo" xfId="9588" builtinId="8" hidden="1"/>
    <cellStyle name="Hipervínculo" xfId="9590" builtinId="8" hidden="1"/>
    <cellStyle name="Hipervínculo" xfId="9592" builtinId="8" hidden="1"/>
    <cellStyle name="Hipervínculo" xfId="9594" builtinId="8" hidden="1"/>
    <cellStyle name="Hipervínculo" xfId="9596" builtinId="8" hidden="1"/>
    <cellStyle name="Hipervínculo" xfId="9598" builtinId="8" hidden="1"/>
    <cellStyle name="Hipervínculo" xfId="9600" builtinId="8" hidden="1"/>
    <cellStyle name="Hipervínculo" xfId="9602" builtinId="8" hidden="1"/>
    <cellStyle name="Hipervínculo" xfId="9604" builtinId="8" hidden="1"/>
    <cellStyle name="Hipervínculo" xfId="9606" builtinId="8" hidden="1"/>
    <cellStyle name="Hipervínculo" xfId="9608" builtinId="8" hidden="1"/>
    <cellStyle name="Hipervínculo" xfId="9610" builtinId="8" hidden="1"/>
    <cellStyle name="Hipervínculo" xfId="9612" builtinId="8" hidden="1"/>
    <cellStyle name="Hipervínculo" xfId="9614" builtinId="8" hidden="1"/>
    <cellStyle name="Hipervínculo" xfId="9616" builtinId="8" hidden="1"/>
    <cellStyle name="Hipervínculo" xfId="9618" builtinId="8" hidden="1"/>
    <cellStyle name="Hipervínculo" xfId="9620" builtinId="8" hidden="1"/>
    <cellStyle name="Hipervínculo" xfId="9622" builtinId="8" hidden="1"/>
    <cellStyle name="Hipervínculo" xfId="9624" builtinId="8" hidden="1"/>
    <cellStyle name="Hipervínculo" xfId="9626" builtinId="8" hidden="1"/>
    <cellStyle name="Hipervínculo" xfId="9628" builtinId="8" hidden="1"/>
    <cellStyle name="Hipervínculo" xfId="9630" builtinId="8" hidden="1"/>
    <cellStyle name="Hipervínculo" xfId="9632" builtinId="8" hidden="1"/>
    <cellStyle name="Hipervínculo" xfId="9634" builtinId="8" hidden="1"/>
    <cellStyle name="Hipervínculo" xfId="9636" builtinId="8" hidden="1"/>
    <cellStyle name="Hipervínculo" xfId="9638" builtinId="8" hidden="1"/>
    <cellStyle name="Hipervínculo" xfId="9640" builtinId="8" hidden="1"/>
    <cellStyle name="Hipervínculo" xfId="9642" builtinId="8" hidden="1"/>
    <cellStyle name="Hipervínculo" xfId="10026" builtinId="8" hidden="1"/>
    <cellStyle name="Hipervínculo" xfId="9706" builtinId="8" hidden="1"/>
    <cellStyle name="Hipervínculo" xfId="9730" builtinId="8" hidden="1"/>
    <cellStyle name="Hipervínculo" xfId="10067" builtinId="8" hidden="1"/>
    <cellStyle name="Hipervínculo" xfId="10010" builtinId="8" hidden="1"/>
    <cellStyle name="Hipervínculo" xfId="9684" builtinId="8" hidden="1"/>
    <cellStyle name="Hipervínculo" xfId="9721" builtinId="8" hidden="1"/>
    <cellStyle name="Hipervínculo" xfId="9895" builtinId="8" hidden="1"/>
    <cellStyle name="Hipervínculo" xfId="9838" builtinId="8" hidden="1"/>
    <cellStyle name="Hipervínculo" xfId="9781" builtinId="8" hidden="1"/>
    <cellStyle name="Hipervínculo" xfId="9742" builtinId="8" hidden="1"/>
    <cellStyle name="Hipervínculo" xfId="6330" builtinId="8" hidden="1"/>
    <cellStyle name="Hipervínculo" xfId="6455" builtinId="8" hidden="1"/>
    <cellStyle name="Hipervínculo" xfId="9736" builtinId="8" hidden="1"/>
    <cellStyle name="Hipervínculo" xfId="10076" builtinId="8" hidden="1"/>
    <cellStyle name="Hipervínculo" xfId="10019" builtinId="8" hidden="1"/>
    <cellStyle name="Hipervínculo" xfId="9696" builtinId="8" hidden="1"/>
    <cellStyle name="Hipervínculo" xfId="9894" builtinId="8" hidden="1"/>
    <cellStyle name="Hipervínculo" xfId="9837" builtinId="8" hidden="1"/>
    <cellStyle name="Hipervínculo" xfId="9780" builtinId="8" hidden="1"/>
    <cellStyle name="Hipervínculo" xfId="9737" builtinId="8" hidden="1"/>
    <cellStyle name="Hipervínculo" xfId="10077" builtinId="8" hidden="1"/>
    <cellStyle name="Hipervínculo" xfId="10020" builtinId="8" hidden="1"/>
    <cellStyle name="Hipervínculo" xfId="9697" builtinId="8" hidden="1"/>
    <cellStyle name="Hipervínculo" xfId="7884" builtinId="8" hidden="1"/>
    <cellStyle name="Hipervínculo" xfId="9686" builtinId="8" hidden="1"/>
    <cellStyle name="Hipervínculo" xfId="10049" builtinId="8" hidden="1"/>
    <cellStyle name="Hipervínculo" xfId="9992" builtinId="8" hidden="1"/>
    <cellStyle name="Hipervínculo" xfId="9893" builtinId="8" hidden="1"/>
    <cellStyle name="Hipervínculo" xfId="9836" builtinId="8" hidden="1"/>
    <cellStyle name="Hipervínculo" xfId="9779" builtinId="8" hidden="1"/>
    <cellStyle name="Hipervínculo" xfId="8207" builtinId="8" hidden="1"/>
    <cellStyle name="Hipervínculo" xfId="9724" builtinId="8" hidden="1"/>
    <cellStyle name="Hipervínculo" xfId="8264" builtinId="8" hidden="1"/>
    <cellStyle name="Hipervínculo" xfId="7924" builtinId="8" hidden="1"/>
    <cellStyle name="Hipervínculo" xfId="9651" builtinId="8" hidden="1"/>
    <cellStyle name="Hipervínculo" xfId="9741" builtinId="8" hidden="1"/>
    <cellStyle name="Hipervínculo" xfId="10081" builtinId="8" hidden="1"/>
    <cellStyle name="Hipervínculo" xfId="10024" builtinId="8" hidden="1"/>
    <cellStyle name="Hipervínculo" xfId="9703" builtinId="8" hidden="1"/>
    <cellStyle name="Hipervínculo" xfId="10094" builtinId="8" hidden="1"/>
    <cellStyle name="Hipervínculo" xfId="10037" builtinId="8" hidden="1"/>
    <cellStyle name="Hipervínculo" xfId="9981" builtinId="8" hidden="1"/>
    <cellStyle name="Hipervínculo" xfId="9720" builtinId="8" hidden="1"/>
    <cellStyle name="Hipervínculo" xfId="10092" builtinId="8" hidden="1"/>
    <cellStyle name="Hipervínculo" xfId="10035" builtinId="8" hidden="1"/>
    <cellStyle name="Hipervínculo" xfId="9979" builtinId="8" hidden="1"/>
    <cellStyle name="Hipervínculo" xfId="9718" builtinId="8" hidden="1"/>
    <cellStyle name="Hipervínculo" xfId="8138" builtinId="8" hidden="1"/>
    <cellStyle name="Hipervínculo" xfId="9938" builtinId="8" hidden="1"/>
    <cellStyle name="Hipervínculo" xfId="9881" builtinId="8" hidden="1"/>
    <cellStyle name="Hipervínculo" xfId="9824" builtinId="8" hidden="1"/>
    <cellStyle name="Hipervínculo" xfId="9936" builtinId="8" hidden="1"/>
    <cellStyle name="Hipervínculo" xfId="9879" builtinId="8" hidden="1"/>
    <cellStyle name="Hipervínculo" xfId="9822" builtinId="8" hidden="1"/>
    <cellStyle name="Hipervínculo" xfId="9766" builtinId="8" hidden="1"/>
    <cellStyle name="Hipervínculo" xfId="9897" builtinId="8" hidden="1"/>
    <cellStyle name="Hipervínculo" xfId="9840" builtinId="8" hidden="1"/>
    <cellStyle name="Hipervínculo" xfId="9783" builtinId="8" hidden="1"/>
    <cellStyle name="Hipervínculo" xfId="9764" builtinId="8" hidden="1"/>
    <cellStyle name="Hipervínculo" xfId="10091" builtinId="8" hidden="1"/>
    <cellStyle name="Hipervínculo" xfId="10034" builtinId="8" hidden="1"/>
    <cellStyle name="Hipervínculo" xfId="9717" builtinId="8" hidden="1"/>
    <cellStyle name="Hipervínculo" xfId="9928" builtinId="8" hidden="1"/>
    <cellStyle name="Hipervínculo" xfId="9871" builtinId="8" hidden="1"/>
    <cellStyle name="Hipervínculo" xfId="9814" builtinId="8" hidden="1"/>
    <cellStyle name="Hipervínculo" xfId="9758" builtinId="8" hidden="1"/>
    <cellStyle name="Hipervínculo" xfId="6241" builtinId="8" hidden="1"/>
    <cellStyle name="Hipervínculo" xfId="9777" builtinId="8" hidden="1"/>
    <cellStyle name="Hipervínculo" xfId="9739" builtinId="8" hidden="1"/>
    <cellStyle name="Hipervínculo" xfId="10079" builtinId="8" hidden="1"/>
    <cellStyle name="Hipervínculo" xfId="10022" builtinId="8" hidden="1"/>
    <cellStyle name="Hipervínculo" xfId="9701" builtinId="8" hidden="1"/>
    <cellStyle name="Hipervínculo" xfId="10088" builtinId="8" hidden="1"/>
    <cellStyle name="Hipervínculo" xfId="10031" builtinId="8" hidden="1"/>
    <cellStyle name="Hipervínculo" xfId="9975" builtinId="8" hidden="1"/>
    <cellStyle name="Hipervínculo" xfId="9713" builtinId="8" hidden="1"/>
    <cellStyle name="Hipervínculo" xfId="9891" builtinId="8" hidden="1"/>
    <cellStyle name="Hipervínculo" xfId="9834" builtinId="8" hidden="1"/>
    <cellStyle name="Hipervínculo" xfId="9776" builtinId="8" hidden="1"/>
    <cellStyle name="Hipervínculo" xfId="9732" builtinId="8" hidden="1"/>
    <cellStyle name="Hipervínculo" xfId="10070" builtinId="8" hidden="1"/>
    <cellStyle name="Hipervínculo" xfId="10013" builtinId="8" hidden="1"/>
    <cellStyle name="Hipervínculo" xfId="9690" builtinId="8" hidden="1"/>
    <cellStyle name="Hipervínculo" xfId="10087" builtinId="8" hidden="1"/>
    <cellStyle name="Hipervínculo" xfId="10030" builtinId="8" hidden="1"/>
    <cellStyle name="Hipervínculo" xfId="9974" builtinId="8" hidden="1"/>
    <cellStyle name="Hipervínculo" xfId="9712" builtinId="8" hidden="1"/>
    <cellStyle name="Hipervínculo" xfId="10090" builtinId="8" hidden="1"/>
    <cellStyle name="Hipervínculo" xfId="10033" builtinId="8" hidden="1"/>
    <cellStyle name="Hipervínculo" xfId="9977" builtinId="8" hidden="1"/>
    <cellStyle name="Hipervínculo" xfId="9715" builtinId="8" hidden="1"/>
    <cellStyle name="Hipervínculo" xfId="9987" builtinId="8" hidden="1"/>
    <cellStyle name="Hipervínculo" xfId="9912" builtinId="8" hidden="1"/>
    <cellStyle name="Hipervínculo" xfId="9855" builtinId="8" hidden="1"/>
    <cellStyle name="Hipervínculo" xfId="9798" builtinId="8" hidden="1"/>
    <cellStyle name="Hipervínculo" xfId="9939" builtinId="8" hidden="1"/>
    <cellStyle name="Hipervínculo" xfId="9882" builtinId="8" hidden="1"/>
    <cellStyle name="Hipervínculo" xfId="9825" builtinId="8" hidden="1"/>
    <cellStyle name="Hipervínculo" xfId="9927" builtinId="8" hidden="1"/>
    <cellStyle name="Hipervínculo" xfId="9870" builtinId="8" hidden="1"/>
    <cellStyle name="Hipervínculo" xfId="9813" builtinId="8" hidden="1"/>
    <cellStyle name="Hipervínculo" xfId="9757" builtinId="8" hidden="1"/>
    <cellStyle name="Hipervínculo" xfId="9929" builtinId="8" hidden="1"/>
    <cellStyle name="Hipervínculo" xfId="9872" builtinId="8" hidden="1"/>
    <cellStyle name="Hipervínculo" xfId="9815" builtinId="8" hidden="1"/>
    <cellStyle name="Hipervínculo" xfId="9759" builtinId="8" hidden="1"/>
    <cellStyle name="Hipervínculo" xfId="9925" builtinId="8" hidden="1"/>
    <cellStyle name="Hipervínculo" xfId="9868" builtinId="8" hidden="1"/>
    <cellStyle name="Hipervínculo" xfId="9811" builtinId="8" hidden="1"/>
    <cellStyle name="Hipervínculo" xfId="9743" builtinId="8" hidden="1"/>
    <cellStyle name="Hipervínculo" xfId="9889" builtinId="8" hidden="1"/>
    <cellStyle name="Hipervínculo" xfId="9832" builtinId="8" hidden="1"/>
    <cellStyle name="Hipervínculo" xfId="9774" builtinId="8" hidden="1"/>
    <cellStyle name="Hipervínculo" xfId="9740" builtinId="8" hidden="1"/>
    <cellStyle name="Hipervínculo" xfId="10080" builtinId="8" hidden="1"/>
    <cellStyle name="Hipervínculo" xfId="10023" builtinId="8" hidden="1"/>
    <cellStyle name="Hipervínculo" xfId="9702" builtinId="8" hidden="1"/>
    <cellStyle name="Hipervínculo" xfId="10047" builtinId="8" hidden="1"/>
    <cellStyle name="Hipervínculo" xfId="9989" builtinId="8" hidden="1"/>
    <cellStyle name="Hipervínculo" xfId="9976" builtinId="8" hidden="1"/>
    <cellStyle name="Hipervínculo" xfId="9932" builtinId="8" hidden="1"/>
    <cellStyle name="Hipervínculo" xfId="9875" builtinId="8" hidden="1"/>
    <cellStyle name="Hipervínculo" xfId="9818" builtinId="8" hidden="1"/>
    <cellStyle name="Hipervínculo" xfId="8182" builtinId="8" hidden="1"/>
    <cellStyle name="Hipervínculo" xfId="8239" builtinId="8" hidden="1"/>
    <cellStyle name="Hipervínculo" xfId="9768" builtinId="8" hidden="1"/>
    <cellStyle name="Hipervínculo" xfId="9731" builtinId="8" hidden="1"/>
    <cellStyle name="Hipervínculo" xfId="10068" builtinId="8" hidden="1"/>
    <cellStyle name="Hipervínculo" xfId="10011" builtinId="8" hidden="1"/>
    <cellStyle name="Hipervínculo" xfId="9685" builtinId="8" hidden="1"/>
    <cellStyle name="Hipervínculo" xfId="9650" builtinId="8" hidden="1"/>
    <cellStyle name="Hipervínculo" xfId="9680" builtinId="8" hidden="1"/>
    <cellStyle name="Hipervínculo" xfId="9672" builtinId="8" hidden="1"/>
    <cellStyle name="Hipervínculo" xfId="9664" builtinId="8" hidden="1"/>
    <cellStyle name="Hipervínculo" xfId="9648" builtinId="8" hidden="1"/>
    <cellStyle name="Hipervínculo" xfId="10075" builtinId="8" hidden="1"/>
    <cellStyle name="Hipervínculo" xfId="10018" builtinId="8" hidden="1"/>
    <cellStyle name="Hipervínculo" xfId="9695" builtinId="8" hidden="1"/>
    <cellStyle name="Hipervínculo" xfId="8126" builtinId="8" hidden="1"/>
    <cellStyle name="Hipervínculo" xfId="9943" builtinId="8" hidden="1"/>
    <cellStyle name="Hipervínculo" xfId="9886" builtinId="8" hidden="1"/>
    <cellStyle name="Hipervínculo" xfId="9829" builtinId="8" hidden="1"/>
    <cellStyle name="Hipervínculo" xfId="9985" builtinId="8" hidden="1"/>
    <cellStyle name="Hipervínculo" xfId="9948" builtinId="8" hidden="1"/>
    <cellStyle name="Hipervínculo" xfId="9916" builtinId="8" hidden="1"/>
    <cellStyle name="Hipervínculo" xfId="9859" builtinId="8" hidden="1"/>
    <cellStyle name="Hipervínculo" xfId="9802" builtinId="8" hidden="1"/>
    <cellStyle name="Hipervínculo" xfId="9888" builtinId="8" hidden="1"/>
    <cellStyle name="Hipervínculo" xfId="9831" builtinId="8" hidden="1"/>
    <cellStyle name="Hipervínculo" xfId="9772" builtinId="8" hidden="1"/>
    <cellStyle name="Hipervínculo" xfId="9735" builtinId="8" hidden="1"/>
    <cellStyle name="Hipervínculo" xfId="10074" builtinId="8" hidden="1"/>
    <cellStyle name="Hipervínculo" xfId="10017" builtinId="8" hidden="1"/>
    <cellStyle name="Hipervínculo" xfId="9694" builtinId="8" hidden="1"/>
    <cellStyle name="Hipervínculo" xfId="7831" builtinId="8" hidden="1"/>
    <cellStyle name="Hipervínculo" xfId="10044" builtinId="8" hidden="1"/>
    <cellStyle name="Hipervínculo" xfId="9983" builtinId="8" hidden="1"/>
    <cellStyle name="Hipervínculo" xfId="9914" builtinId="8" hidden="1"/>
    <cellStyle name="Hipervínculo" xfId="9857" builtinId="8" hidden="1"/>
    <cellStyle name="Hipervínculo" xfId="9800" builtinId="8" hidden="1"/>
    <cellStyle name="Hipervínculo" xfId="9941" builtinId="8" hidden="1"/>
    <cellStyle name="Hipervínculo" xfId="9884" builtinId="8" hidden="1"/>
    <cellStyle name="Hipervínculo" xfId="9827" builtinId="8" hidden="1"/>
    <cellStyle name="Hipervínculo" xfId="10097" builtinId="8" hidden="1"/>
    <cellStyle name="Hipervínculo" xfId="10040" builtinId="8" hidden="1"/>
    <cellStyle name="Hipervínculo" xfId="9726" builtinId="8" hidden="1"/>
    <cellStyle name="Hipervínculo" xfId="9770" builtinId="8" hidden="1"/>
    <cellStyle name="Hipervínculo" xfId="9733" builtinId="8" hidden="1"/>
    <cellStyle name="Hipervínculo" xfId="10072" builtinId="8" hidden="1"/>
    <cellStyle name="Hipervínculo" xfId="10015" builtinId="8" hidden="1"/>
    <cellStyle name="Hipervínculo" xfId="9692" builtinId="8" hidden="1"/>
    <cellStyle name="Hipervínculo" xfId="9942" builtinId="8" hidden="1"/>
    <cellStyle name="Hipervínculo" xfId="9885" builtinId="8" hidden="1"/>
    <cellStyle name="Hipervínculo" xfId="9828" builtinId="8" hidden="1"/>
    <cellStyle name="Hipervínculo" xfId="7832" builtinId="8" hidden="1"/>
    <cellStyle name="Hipervínculo" xfId="9655" builtinId="8" hidden="1"/>
    <cellStyle name="Hipervínculo" xfId="9654" builtinId="8" hidden="1"/>
    <cellStyle name="Hipervínculo" xfId="9683" builtinId="8" hidden="1"/>
    <cellStyle name="Hipervínculo" xfId="9675" builtinId="8" hidden="1"/>
    <cellStyle name="Hipervínculo" xfId="9667" builtinId="8" hidden="1"/>
    <cellStyle name="Hipervínculo" xfId="9909" builtinId="8" hidden="1"/>
    <cellStyle name="Hipervínculo" xfId="9852" builtinId="8" hidden="1"/>
    <cellStyle name="Hipervínculo" xfId="9795" builtinId="8" hidden="1"/>
    <cellStyle name="Hipervínculo" xfId="9756" builtinId="8" hidden="1"/>
    <cellStyle name="Hipervínculo" xfId="9907" builtinId="8" hidden="1"/>
    <cellStyle name="Hipervínculo" xfId="9850" builtinId="8" hidden="1"/>
    <cellStyle name="Hipervínculo" xfId="9793" builtinId="8" hidden="1"/>
    <cellStyle name="Hipervínculo" xfId="9754" builtinId="8" hidden="1"/>
    <cellStyle name="Hipervínculo" xfId="9905" builtinId="8" hidden="1"/>
    <cellStyle name="Hipervínculo" xfId="9848" builtinId="8" hidden="1"/>
    <cellStyle name="Hipervínculo" xfId="9791" builtinId="8" hidden="1"/>
    <cellStyle name="Hipervínculo" xfId="9752" builtinId="8" hidden="1"/>
    <cellStyle name="Hipervínculo" xfId="9903" builtinId="8" hidden="1"/>
    <cellStyle name="Hipervínculo" xfId="9846" builtinId="8" hidden="1"/>
    <cellStyle name="Hipervínculo" xfId="9789" builtinId="8" hidden="1"/>
    <cellStyle name="Hipervínculo" xfId="9750" builtinId="8" hidden="1"/>
    <cellStyle name="Hipervínculo" xfId="9901" builtinId="8" hidden="1"/>
    <cellStyle name="Hipervínculo" xfId="9844" builtinId="8" hidden="1"/>
    <cellStyle name="Hipervínculo" xfId="9787" builtinId="8" hidden="1"/>
    <cellStyle name="Hipervínculo" xfId="9748" builtinId="8" hidden="1"/>
    <cellStyle name="Hipervínculo" xfId="9899" builtinId="8" hidden="1"/>
    <cellStyle name="Hipervínculo" xfId="9842" builtinId="8" hidden="1"/>
    <cellStyle name="Hipervínculo" xfId="9785" builtinId="8" hidden="1"/>
    <cellStyle name="Hipervínculo" xfId="9746" builtinId="8" hidden="1"/>
    <cellStyle name="Hipervínculo" xfId="9908" builtinId="8" hidden="1"/>
    <cellStyle name="Hipervínculo" xfId="9851" builtinId="8" hidden="1"/>
    <cellStyle name="Hipervínculo" xfId="9794" builtinId="8" hidden="1"/>
    <cellStyle name="Hipervínculo" xfId="9755" builtinId="8" hidden="1"/>
    <cellStyle name="Hipervínculo" xfId="9906" builtinId="8" hidden="1"/>
    <cellStyle name="Hipervínculo" xfId="9849" builtinId="8" hidden="1"/>
    <cellStyle name="Hipervínculo" xfId="9792" builtinId="8" hidden="1"/>
    <cellStyle name="Hipervínculo" xfId="9753" builtinId="8" hidden="1"/>
    <cellStyle name="Hipervínculo" xfId="9904" builtinId="8" hidden="1"/>
    <cellStyle name="Hipervínculo" xfId="9847" builtinId="8" hidden="1"/>
    <cellStyle name="Hipervínculo" xfId="9790" builtinId="8" hidden="1"/>
    <cellStyle name="Hipervínculo" xfId="9751" builtinId="8" hidden="1"/>
    <cellStyle name="Hipervínculo" xfId="9902" builtinId="8" hidden="1"/>
    <cellStyle name="Hipervínculo" xfId="9845" builtinId="8" hidden="1"/>
    <cellStyle name="Hipervínculo" xfId="9788" builtinId="8" hidden="1"/>
    <cellStyle name="Hipervínculo" xfId="9749" builtinId="8" hidden="1"/>
    <cellStyle name="Hipervínculo" xfId="9900" builtinId="8" hidden="1"/>
    <cellStyle name="Hipervínculo" xfId="9843" builtinId="8" hidden="1"/>
    <cellStyle name="Hipervínculo" xfId="9786" builtinId="8" hidden="1"/>
    <cellStyle name="Hipervínculo" xfId="9747" builtinId="8" hidden="1"/>
    <cellStyle name="Hipervínculo" xfId="9898" builtinId="8" hidden="1"/>
    <cellStyle name="Hipervínculo" xfId="9841" builtinId="8" hidden="1"/>
    <cellStyle name="Hipervínculo" xfId="9784" builtinId="8" hidden="1"/>
    <cellStyle name="Hipervínculo" xfId="9745" builtinId="8" hidden="1"/>
    <cellStyle name="Hipervínculo" xfId="10101" builtinId="8" hidden="1"/>
    <cellStyle name="Hipervínculo" xfId="10103" builtinId="8" hidden="1"/>
    <cellStyle name="Hipervínculo" xfId="10105" builtinId="8" hidden="1"/>
    <cellStyle name="Hipervínculo" xfId="10107" builtinId="8" hidden="1"/>
    <cellStyle name="Hipervínculo" xfId="10109" builtinId="8" hidden="1"/>
    <cellStyle name="Hipervínculo" xfId="10111" builtinId="8" hidden="1"/>
    <cellStyle name="Hipervínculo" xfId="10113" builtinId="8" hidden="1"/>
    <cellStyle name="Hipervínculo" xfId="10115" builtinId="8" hidden="1"/>
    <cellStyle name="Hipervínculo" xfId="10118" builtinId="8" hidden="1"/>
    <cellStyle name="Hipervínculo" xfId="10120" builtinId="8" hidden="1"/>
    <cellStyle name="Hipervínculo" xfId="10122" builtinId="8" hidden="1"/>
    <cellStyle name="Hipervínculo" xfId="10124" builtinId="8" hidden="1"/>
    <cellStyle name="Hipervínculo" xfId="10126" builtinId="8" hidden="1"/>
    <cellStyle name="Hipervínculo" xfId="10128" builtinId="8" hidden="1"/>
    <cellStyle name="Hipervínculo" xfId="10130" builtinId="8" hidden="1"/>
    <cellStyle name="Hipervínculo" xfId="10132" builtinId="8" hidden="1"/>
    <cellStyle name="Hipervínculo" xfId="10134" builtinId="8" hidden="1"/>
    <cellStyle name="Hipervínculo" xfId="10136" builtinId="8" hidden="1"/>
    <cellStyle name="Hipervínculo" xfId="10138" builtinId="8" hidden="1"/>
    <cellStyle name="Hipervínculo" xfId="10140" builtinId="8" hidden="1"/>
    <cellStyle name="Hipervínculo" xfId="10142" builtinId="8" hidden="1"/>
    <cellStyle name="Hipervínculo" xfId="10144" builtinId="8" hidden="1"/>
    <cellStyle name="Hipervínculo" xfId="10146" builtinId="8" hidden="1"/>
    <cellStyle name="Hipervínculo" xfId="10148" builtinId="8" hidden="1"/>
    <cellStyle name="Hipervínculo" xfId="10150" builtinId="8" hidden="1"/>
    <cellStyle name="Hipervínculo" xfId="10152" builtinId="8" hidden="1"/>
    <cellStyle name="Hipervínculo" xfId="10154" builtinId="8" hidden="1"/>
    <cellStyle name="Hipervínculo" xfId="10156" builtinId="8" hidden="1"/>
    <cellStyle name="Hipervínculo" xfId="10158" builtinId="8" hidden="1"/>
    <cellStyle name="Hipervínculo" xfId="10160" builtinId="8" hidden="1"/>
    <cellStyle name="Hipervínculo" xfId="10162" builtinId="8" hidden="1"/>
    <cellStyle name="Hipervínculo" xfId="10164" builtinId="8" hidden="1"/>
    <cellStyle name="Hipervínculo" xfId="10166" builtinId="8" hidden="1"/>
    <cellStyle name="Hipervínculo" xfId="10168" builtinId="8" hidden="1"/>
    <cellStyle name="Hipervínculo" xfId="10170" builtinId="8" hidden="1"/>
    <cellStyle name="Hipervínculo" xfId="10172" builtinId="8" hidden="1"/>
    <cellStyle name="Hipervínculo" xfId="10174" builtinId="8" hidden="1"/>
    <cellStyle name="Hipervínculo" xfId="10176" builtinId="8" hidden="1"/>
    <cellStyle name="Hipervínculo" xfId="10178" builtinId="8" hidden="1"/>
    <cellStyle name="Hipervínculo" xfId="10180" builtinId="8" hidden="1"/>
    <cellStyle name="Hipervínculo" xfId="10182" builtinId="8" hidden="1"/>
    <cellStyle name="Hipervínculo" xfId="10184" builtinId="8" hidden="1"/>
    <cellStyle name="Hipervínculo" xfId="10186" builtinId="8" hidden="1"/>
    <cellStyle name="Hipervínculo" xfId="10188" builtinId="8" hidden="1"/>
    <cellStyle name="Hipervínculo" xfId="10190" builtinId="8" hidden="1"/>
    <cellStyle name="Hipervínculo" xfId="10192" builtinId="8" hidden="1"/>
    <cellStyle name="Hipervínculo" xfId="10194" builtinId="8" hidden="1"/>
    <cellStyle name="Hipervínculo" xfId="10196" builtinId="8" hidden="1"/>
    <cellStyle name="Hipervínculo" xfId="10198" builtinId="8" hidden="1"/>
    <cellStyle name="Hipervínculo" xfId="10200" builtinId="8" hidden="1"/>
    <cellStyle name="Hipervínculo" xfId="10202" builtinId="8" hidden="1"/>
    <cellStyle name="Hipervínculo" xfId="10204" builtinId="8" hidden="1"/>
    <cellStyle name="Hipervínculo" xfId="10206" builtinId="8" hidden="1"/>
    <cellStyle name="Hipervínculo" xfId="10208" builtinId="8" hidden="1"/>
    <cellStyle name="Hipervínculo" xfId="10210" builtinId="8" hidden="1"/>
    <cellStyle name="Hipervínculo" xfId="10212" builtinId="8" hidden="1"/>
    <cellStyle name="Hipervínculo" xfId="10214" builtinId="8" hidden="1"/>
    <cellStyle name="Hipervínculo" xfId="10216" builtinId="8" hidden="1"/>
    <cellStyle name="Hipervínculo" xfId="10218" builtinId="8" hidden="1"/>
    <cellStyle name="Hipervínculo" xfId="10220" builtinId="8" hidden="1"/>
    <cellStyle name="Hipervínculo" xfId="10222" builtinId="8" hidden="1"/>
    <cellStyle name="Hipervínculo" xfId="10224" builtinId="8" hidden="1"/>
    <cellStyle name="Hipervínculo" xfId="10226" builtinId="8" hidden="1"/>
    <cellStyle name="Hipervínculo" xfId="10228" builtinId="8" hidden="1"/>
    <cellStyle name="Hipervínculo" xfId="10230" builtinId="8" hidden="1"/>
    <cellStyle name="Hipervínculo" xfId="10232" builtinId="8" hidden="1"/>
    <cellStyle name="Hipervínculo" xfId="10234" builtinId="8" hidden="1"/>
    <cellStyle name="Hipervínculo" xfId="10236" builtinId="8" hidden="1"/>
    <cellStyle name="Hipervínculo" xfId="10238" builtinId="8" hidden="1"/>
    <cellStyle name="Hipervínculo" xfId="10240" builtinId="8" hidden="1"/>
    <cellStyle name="Hipervínculo" xfId="10242" builtinId="8" hidden="1"/>
    <cellStyle name="Hipervínculo" xfId="10244" builtinId="8" hidden="1"/>
    <cellStyle name="Hipervínculo" xfId="10246" builtinId="8" hidden="1"/>
    <cellStyle name="Hipervínculo" xfId="10248" builtinId="8" hidden="1"/>
    <cellStyle name="Hipervínculo" xfId="10250" builtinId="8" hidden="1"/>
    <cellStyle name="Hipervínculo" xfId="10252" builtinId="8" hidden="1"/>
    <cellStyle name="Hipervínculo" xfId="10254" builtinId="8" hidden="1"/>
    <cellStyle name="Hipervínculo" xfId="10256" builtinId="8" hidden="1"/>
    <cellStyle name="Hipervínculo" xfId="10258" builtinId="8" hidden="1"/>
    <cellStyle name="Hipervínculo" xfId="10260" builtinId="8" hidden="1"/>
    <cellStyle name="Hipervínculo" xfId="10262" builtinId="8" hidden="1"/>
    <cellStyle name="Hipervínculo" xfId="10264" builtinId="8" hidden="1"/>
    <cellStyle name="Hipervínculo" xfId="10266" builtinId="8" hidden="1"/>
    <cellStyle name="Hipervínculo" xfId="10268" builtinId="8" hidden="1"/>
    <cellStyle name="Hipervínculo" xfId="10270" builtinId="8" hidden="1"/>
    <cellStyle name="Hipervínculo" xfId="10272" builtinId="8" hidden="1"/>
    <cellStyle name="Hipervínculo" xfId="10274" builtinId="8" hidden="1"/>
    <cellStyle name="Hipervínculo" xfId="10276" builtinId="8" hidden="1"/>
    <cellStyle name="Hipervínculo" xfId="10278" builtinId="8" hidden="1"/>
    <cellStyle name="Hipervínculo" xfId="10280" builtinId="8" hidden="1"/>
    <cellStyle name="Hipervínculo" xfId="10282" builtinId="8" hidden="1"/>
    <cellStyle name="Hipervínculo" xfId="10284" builtinId="8" hidden="1"/>
    <cellStyle name="Hipervínculo" xfId="10286" builtinId="8" hidden="1"/>
    <cellStyle name="Hipervínculo" xfId="10288" builtinId="8" hidden="1"/>
    <cellStyle name="Hipervínculo" xfId="10290" builtinId="8" hidden="1"/>
    <cellStyle name="Hipervínculo" xfId="10292" builtinId="8" hidden="1"/>
    <cellStyle name="Hipervínculo" xfId="10294" builtinId="8" hidden="1"/>
    <cellStyle name="Hipervínculo" xfId="10296" builtinId="8" hidden="1"/>
    <cellStyle name="Hipervínculo" xfId="10298" builtinId="8" hidden="1"/>
    <cellStyle name="Hipervínculo" xfId="10300" builtinId="8" hidden="1"/>
    <cellStyle name="Hipervínculo" xfId="10302" builtinId="8" hidden="1"/>
    <cellStyle name="Hipervínculo" xfId="10304" builtinId="8" hidden="1"/>
    <cellStyle name="Hipervínculo" xfId="10306" builtinId="8" hidden="1"/>
    <cellStyle name="Hipervínculo" xfId="10308" builtinId="8" hidden="1"/>
    <cellStyle name="Hipervínculo" xfId="10310" builtinId="8" hidden="1"/>
    <cellStyle name="Hipervínculo" xfId="10312" builtinId="8" hidden="1"/>
    <cellStyle name="Hipervínculo" xfId="10314" builtinId="8" hidden="1"/>
    <cellStyle name="Hipervínculo" xfId="10316" builtinId="8" hidden="1"/>
    <cellStyle name="Hipervínculo" xfId="10318" builtinId="8" hidden="1"/>
    <cellStyle name="Hipervínculo" xfId="10320" builtinId="8" hidden="1"/>
    <cellStyle name="Hipervínculo" xfId="10322" builtinId="8" hidden="1"/>
    <cellStyle name="Hipervínculo" xfId="10324" builtinId="8" hidden="1"/>
    <cellStyle name="Hipervínculo" xfId="10326" builtinId="8" hidden="1"/>
    <cellStyle name="Hipervínculo" xfId="10328" builtinId="8" hidden="1"/>
    <cellStyle name="Hipervínculo" xfId="10330" builtinId="8" hidden="1"/>
    <cellStyle name="Hipervínculo" xfId="10332" builtinId="8" hidden="1"/>
    <cellStyle name="Hipervínculo" xfId="10334" builtinId="8" hidden="1"/>
    <cellStyle name="Hipervínculo" xfId="10336" builtinId="8" hidden="1"/>
    <cellStyle name="Hipervínculo" xfId="10338" builtinId="8" hidden="1"/>
    <cellStyle name="Hipervínculo" xfId="10340" builtinId="8" hidden="1"/>
    <cellStyle name="Hipervínculo" xfId="10342" builtinId="8" hidden="1"/>
    <cellStyle name="Hipervínculo" xfId="10344" builtinId="8" hidden="1"/>
    <cellStyle name="Hipervínculo" xfId="10346" builtinId="8" hidden="1"/>
    <cellStyle name="Hipervínculo" xfId="10348" builtinId="8" hidden="1"/>
    <cellStyle name="Hipervínculo" xfId="10350" builtinId="8" hidden="1"/>
    <cellStyle name="Hipervínculo" xfId="10352" builtinId="8" hidden="1"/>
    <cellStyle name="Hipervínculo" xfId="10354" builtinId="8" hidden="1"/>
    <cellStyle name="Hipervínculo" xfId="10356" builtinId="8" hidden="1"/>
    <cellStyle name="Hipervínculo" xfId="10358" builtinId="8" hidden="1"/>
    <cellStyle name="Hipervínculo" xfId="10360" builtinId="8" hidden="1"/>
    <cellStyle name="Hipervínculo" xfId="10362" builtinId="8" hidden="1"/>
    <cellStyle name="Hipervínculo" xfId="10364" builtinId="8" hidden="1"/>
    <cellStyle name="Hipervínculo" xfId="10366" builtinId="8" hidden="1"/>
    <cellStyle name="Hipervínculo" xfId="10368" builtinId="8" hidden="1"/>
    <cellStyle name="Hipervínculo" xfId="10370" builtinId="8" hidden="1"/>
    <cellStyle name="Hipervínculo" xfId="10372" builtinId="8" hidden="1"/>
    <cellStyle name="Hipervínculo" xfId="10374" builtinId="8" hidden="1"/>
    <cellStyle name="Hipervínculo" xfId="10376" builtinId="8" hidden="1"/>
    <cellStyle name="Hipervínculo" xfId="10378" builtinId="8" hidden="1"/>
    <cellStyle name="Hipervínculo" xfId="10380" builtinId="8" hidden="1"/>
    <cellStyle name="Hipervínculo" xfId="10382" builtinId="8" hidden="1"/>
    <cellStyle name="Hipervínculo" xfId="10384" builtinId="8" hidden="1"/>
    <cellStyle name="Hipervínculo" xfId="10386" builtinId="8" hidden="1"/>
    <cellStyle name="Hipervínculo" xfId="10388" builtinId="8" hidden="1"/>
    <cellStyle name="Hipervínculo" xfId="10390" builtinId="8" hidden="1"/>
    <cellStyle name="Hipervínculo" xfId="10392" builtinId="8" hidden="1"/>
    <cellStyle name="Hipervínculo" xfId="10394" builtinId="8" hidden="1"/>
    <cellStyle name="Hipervínculo" xfId="10396" builtinId="8" hidden="1"/>
    <cellStyle name="Hipervínculo" xfId="10398" builtinId="8" hidden="1"/>
    <cellStyle name="Hipervínculo" xfId="10400" builtinId="8" hidden="1"/>
    <cellStyle name="Hipervínculo" xfId="10402" builtinId="8" hidden="1"/>
    <cellStyle name="Hipervínculo" xfId="10404" builtinId="8" hidden="1"/>
    <cellStyle name="Hipervínculo" xfId="10406" builtinId="8" hidden="1"/>
    <cellStyle name="Hipervínculo" xfId="10408" builtinId="8" hidden="1"/>
    <cellStyle name="Hipervínculo" xfId="10410" builtinId="8" hidden="1"/>
    <cellStyle name="Hipervínculo" xfId="10412" builtinId="8" hidden="1"/>
    <cellStyle name="Hipervínculo" xfId="10414" builtinId="8" hidden="1"/>
    <cellStyle name="Hipervínculo" xfId="10416" builtinId="8" hidden="1"/>
    <cellStyle name="Hipervínculo" xfId="10418" builtinId="8" hidden="1"/>
    <cellStyle name="Hipervínculo" xfId="10420" builtinId="8" hidden="1"/>
    <cellStyle name="Hipervínculo" xfId="10422" builtinId="8" hidden="1"/>
    <cellStyle name="Hipervínculo" xfId="10424" builtinId="8" hidden="1"/>
    <cellStyle name="Hipervínculo" xfId="10426" builtinId="8" hidden="1"/>
    <cellStyle name="Hipervínculo" xfId="10428" builtinId="8" hidden="1"/>
    <cellStyle name="Hipervínculo" xfId="10430" builtinId="8" hidden="1"/>
    <cellStyle name="Hipervínculo" xfId="10432" builtinId="8" hidden="1"/>
    <cellStyle name="Hipervínculo" xfId="10434" builtinId="8" hidden="1"/>
    <cellStyle name="Hipervínculo" xfId="10436" builtinId="8" hidden="1"/>
    <cellStyle name="Hipervínculo" xfId="10438" builtinId="8" hidden="1"/>
    <cellStyle name="Hipervínculo" xfId="10440" builtinId="8" hidden="1"/>
    <cellStyle name="Hipervínculo" xfId="10442" builtinId="8" hidden="1"/>
    <cellStyle name="Hipervínculo" xfId="10444" builtinId="8" hidden="1"/>
    <cellStyle name="Hipervínculo" xfId="10446" builtinId="8" hidden="1"/>
    <cellStyle name="Hipervínculo" xfId="10448" builtinId="8" hidden="1"/>
    <cellStyle name="Hipervínculo" xfId="10450" builtinId="8" hidden="1"/>
    <cellStyle name="Hipervínculo" xfId="10452" builtinId="8" hidden="1"/>
    <cellStyle name="Hipervínculo" xfId="10454" builtinId="8" hidden="1"/>
    <cellStyle name="Hipervínculo" xfId="10456" builtinId="8" hidden="1"/>
    <cellStyle name="Hipervínculo" xfId="10458" builtinId="8" hidden="1"/>
    <cellStyle name="Hipervínculo" xfId="10460" builtinId="8" hidden="1"/>
    <cellStyle name="Hipervínculo" xfId="10462" builtinId="8" hidden="1"/>
    <cellStyle name="Hipervínculo" xfId="10464" builtinId="8" hidden="1"/>
    <cellStyle name="Hipervínculo" xfId="10466" builtinId="8" hidden="1"/>
    <cellStyle name="Hipervínculo" xfId="10468" builtinId="8" hidden="1"/>
    <cellStyle name="Hipervínculo" xfId="10470" builtinId="8" hidden="1"/>
    <cellStyle name="Hipervínculo" xfId="10472" builtinId="8" hidden="1"/>
    <cellStyle name="Hipervínculo" xfId="10474" builtinId="8" hidden="1"/>
    <cellStyle name="Hipervínculo" xfId="10476" builtinId="8" hidden="1"/>
    <cellStyle name="Hipervínculo" xfId="10478" builtinId="8" hidden="1"/>
    <cellStyle name="Hipervínculo" xfId="10480" builtinId="8" hidden="1"/>
    <cellStyle name="Hipervínculo" xfId="10482" builtinId="8" hidden="1"/>
    <cellStyle name="Hipervínculo" xfId="10484" builtinId="8" hidden="1"/>
    <cellStyle name="Hipervínculo" xfId="10486" builtinId="8" hidden="1"/>
    <cellStyle name="Hipervínculo" xfId="10488" builtinId="8" hidden="1"/>
    <cellStyle name="Hipervínculo" xfId="10490" builtinId="8" hidden="1"/>
    <cellStyle name="Hipervínculo" xfId="10492" builtinId="8" hidden="1"/>
    <cellStyle name="Hipervínculo" xfId="10494" builtinId="8" hidden="1"/>
    <cellStyle name="Hipervínculo" xfId="10496" builtinId="8" hidden="1"/>
    <cellStyle name="Hipervínculo" xfId="10498" builtinId="8" hidden="1"/>
    <cellStyle name="Hipervínculo" xfId="10500" builtinId="8" hidden="1"/>
    <cellStyle name="Hipervínculo" xfId="10502" builtinId="8" hidden="1"/>
    <cellStyle name="Hipervínculo" xfId="10504" builtinId="8" hidden="1"/>
    <cellStyle name="Hipervínculo" xfId="10506" builtinId="8" hidden="1"/>
    <cellStyle name="Hipervínculo" xfId="10508" builtinId="8" hidden="1"/>
    <cellStyle name="Hipervínculo" xfId="10510" builtinId="8" hidden="1"/>
    <cellStyle name="Hipervínculo" xfId="10512" builtinId="8" hidden="1"/>
    <cellStyle name="Hipervínculo" xfId="10514" builtinId="8" hidden="1"/>
    <cellStyle name="Hipervínculo" xfId="10516" builtinId="8" hidden="1"/>
    <cellStyle name="Hipervínculo" xfId="10518" builtinId="8" hidden="1"/>
    <cellStyle name="Hipervínculo" xfId="10520" builtinId="8" hidden="1"/>
    <cellStyle name="Hipervínculo" xfId="10522" builtinId="8" hidden="1"/>
    <cellStyle name="Hipervínculo" xfId="10524" builtinId="8" hidden="1"/>
    <cellStyle name="Hipervínculo" xfId="10526" builtinId="8" hidden="1"/>
    <cellStyle name="Hipervínculo" xfId="10528" builtinId="8" hidden="1"/>
    <cellStyle name="Hipervínculo" xfId="10530" builtinId="8" hidden="1"/>
    <cellStyle name="Hipervínculo" xfId="10532" builtinId="8" hidden="1"/>
    <cellStyle name="Hipervínculo" xfId="10534" builtinId="8" hidden="1"/>
    <cellStyle name="Hipervínculo" xfId="10536" builtinId="8" hidden="1"/>
    <cellStyle name="Hipervínculo" xfId="10538" builtinId="8" hidden="1"/>
    <cellStyle name="Hipervínculo" xfId="10540" builtinId="8" hidden="1"/>
    <cellStyle name="Hipervínculo" xfId="10542" builtinId="8" hidden="1"/>
    <cellStyle name="Hipervínculo" xfId="10544" builtinId="8" hidden="1"/>
    <cellStyle name="Hipervínculo" xfId="10546" builtinId="8" hidden="1"/>
    <cellStyle name="Hipervínculo" xfId="10548" builtinId="8" hidden="1"/>
    <cellStyle name="Hipervínculo" xfId="10550" builtinId="8" hidden="1"/>
    <cellStyle name="Hipervínculo" xfId="10552" builtinId="8" hidden="1"/>
    <cellStyle name="Hipervínculo" xfId="10554" builtinId="8" hidden="1"/>
    <cellStyle name="Hipervínculo" xfId="10556" builtinId="8" hidden="1"/>
    <cellStyle name="Hipervínculo" xfId="10558" builtinId="8" hidden="1"/>
    <cellStyle name="Hipervínculo" xfId="10560" builtinId="8" hidden="1"/>
    <cellStyle name="Hipervínculo" xfId="10562" builtinId="8" hidden="1"/>
    <cellStyle name="Hipervínculo" xfId="10564" builtinId="8" hidden="1"/>
    <cellStyle name="Hipervínculo" xfId="10566" builtinId="8" hidden="1"/>
    <cellStyle name="Hipervínculo" xfId="10568" builtinId="8" hidden="1"/>
    <cellStyle name="Hipervínculo" xfId="10570" builtinId="8" hidden="1"/>
    <cellStyle name="Hipervínculo" xfId="10572" builtinId="8" hidden="1"/>
    <cellStyle name="Hipervínculo" xfId="10574" builtinId="8" hidden="1"/>
    <cellStyle name="Hipervínculo" xfId="10576" builtinId="8" hidden="1"/>
    <cellStyle name="Hipervínculo" xfId="10578" builtinId="8" hidden="1"/>
    <cellStyle name="Hipervínculo" xfId="10580" builtinId="8" hidden="1"/>
    <cellStyle name="Hipervínculo" xfId="10582" builtinId="8" hidden="1"/>
    <cellStyle name="Hipervínculo" xfId="10584" builtinId="8" hidden="1"/>
    <cellStyle name="Hipervínculo" xfId="10586" builtinId="8" hidden="1"/>
    <cellStyle name="Hipervínculo" xfId="10588" builtinId="8" hidden="1"/>
    <cellStyle name="Hipervínculo" xfId="10590" builtinId="8" hidden="1"/>
    <cellStyle name="Hipervínculo" xfId="10592" builtinId="8" hidden="1"/>
    <cellStyle name="Hipervínculo" xfId="10594" builtinId="8" hidden="1"/>
    <cellStyle name="Hipervínculo" xfId="10596" builtinId="8" hidden="1"/>
    <cellStyle name="Hipervínculo" xfId="10598" builtinId="8" hidden="1"/>
    <cellStyle name="Hipervínculo" xfId="10600" builtinId="8" hidden="1"/>
    <cellStyle name="Hipervínculo" xfId="10602" builtinId="8" hidden="1"/>
    <cellStyle name="Hipervínculo" xfId="10604" builtinId="8" hidden="1"/>
    <cellStyle name="Hipervínculo" xfId="10606" builtinId="8" hidden="1"/>
    <cellStyle name="Hipervínculo" xfId="10608" builtinId="8" hidden="1"/>
    <cellStyle name="Hipervínculo" xfId="10610" builtinId="8" hidden="1"/>
    <cellStyle name="Hipervínculo" xfId="10612" builtinId="8" hidden="1"/>
    <cellStyle name="Hipervínculo" xfId="10614" builtinId="8" hidden="1"/>
    <cellStyle name="Hipervínculo" xfId="10616" builtinId="8" hidden="1"/>
    <cellStyle name="Hipervínculo" xfId="10618" builtinId="8" hidden="1"/>
    <cellStyle name="Hipervínculo" xfId="10620" builtinId="8" hidden="1"/>
    <cellStyle name="Hipervínculo" xfId="10622" builtinId="8" hidden="1"/>
    <cellStyle name="Hipervínculo" xfId="10624" builtinId="8" hidden="1"/>
    <cellStyle name="Hipervínculo" xfId="10626" builtinId="8" hidden="1"/>
    <cellStyle name="Hipervínculo" xfId="10628" builtinId="8" hidden="1"/>
    <cellStyle name="Hipervínculo" xfId="10630" builtinId="8" hidden="1"/>
    <cellStyle name="Hipervínculo" xfId="10632" builtinId="8" hidden="1"/>
    <cellStyle name="Hipervínculo" xfId="10634" builtinId="8" hidden="1"/>
    <cellStyle name="Hipervínculo" xfId="10636" builtinId="8" hidden="1"/>
    <cellStyle name="Hipervínculo" xfId="10638" builtinId="8" hidden="1"/>
    <cellStyle name="Hipervínculo" xfId="10640" builtinId="8" hidden="1"/>
    <cellStyle name="Hipervínculo" xfId="10642" builtinId="8" hidden="1"/>
    <cellStyle name="Hipervínculo" xfId="10644" builtinId="8" hidden="1"/>
    <cellStyle name="Hipervínculo" xfId="10646" builtinId="8" hidden="1"/>
    <cellStyle name="Hipervínculo" xfId="10648" builtinId="8" hidden="1"/>
    <cellStyle name="Hipervínculo" xfId="10650" builtinId="8" hidden="1"/>
    <cellStyle name="Hipervínculo" xfId="10652" builtinId="8" hidden="1"/>
    <cellStyle name="Hipervínculo" xfId="10654" builtinId="8" hidden="1"/>
    <cellStyle name="Hipervínculo" xfId="10656" builtinId="8" hidden="1"/>
    <cellStyle name="Hipervínculo" xfId="10658" builtinId="8" hidden="1"/>
    <cellStyle name="Hipervínculo" xfId="10660" builtinId="8" hidden="1"/>
    <cellStyle name="Hipervínculo" xfId="10662" builtinId="8" hidden="1"/>
    <cellStyle name="Hipervínculo" xfId="10664" builtinId="8" hidden="1"/>
    <cellStyle name="Hipervínculo" xfId="10666" builtinId="8" hidden="1"/>
    <cellStyle name="Hipervínculo" xfId="10668" builtinId="8" hidden="1"/>
    <cellStyle name="Hipervínculo" xfId="10670" builtinId="8" hidden="1"/>
    <cellStyle name="Hipervínculo" xfId="10672" builtinId="8" hidden="1"/>
    <cellStyle name="Hipervínculo" xfId="10674" builtinId="8" hidden="1"/>
    <cellStyle name="Hipervínculo" xfId="10676" builtinId="8" hidden="1"/>
    <cellStyle name="Hipervínculo" xfId="10678" builtinId="8" hidden="1"/>
    <cellStyle name="Hipervínculo" xfId="10680" builtinId="8" hidden="1"/>
    <cellStyle name="Hipervínculo" xfId="10682" builtinId="8" hidden="1"/>
    <cellStyle name="Hipervínculo" xfId="10684" builtinId="8" hidden="1"/>
    <cellStyle name="Hipervínculo" xfId="10686" builtinId="8" hidden="1"/>
    <cellStyle name="Hipervínculo" xfId="10688" builtinId="8" hidden="1"/>
    <cellStyle name="Hipervínculo" xfId="10690" builtinId="8" hidden="1"/>
    <cellStyle name="Hipervínculo" xfId="10692" builtinId="8" hidden="1"/>
    <cellStyle name="Hipervínculo" xfId="10694" builtinId="8" hidden="1"/>
    <cellStyle name="Hipervínculo" xfId="10696" builtinId="8" hidden="1"/>
    <cellStyle name="Hipervínculo" xfId="10698" builtinId="8" hidden="1"/>
    <cellStyle name="Hipervínculo" xfId="10700" builtinId="8" hidden="1"/>
    <cellStyle name="Hipervínculo" xfId="10702" builtinId="8" hidden="1"/>
    <cellStyle name="Hipervínculo" xfId="10704" builtinId="8" hidden="1"/>
    <cellStyle name="Hipervínculo" xfId="10706" builtinId="8" hidden="1"/>
    <cellStyle name="Hipervínculo" xfId="10708" builtinId="8" hidden="1"/>
    <cellStyle name="Hipervínculo" xfId="10710" builtinId="8" hidden="1"/>
    <cellStyle name="Hipervínculo" xfId="10712" builtinId="8" hidden="1"/>
    <cellStyle name="Hipervínculo" xfId="10714" builtinId="8" hidden="1"/>
    <cellStyle name="Hipervínculo" xfId="10716" builtinId="8" hidden="1"/>
    <cellStyle name="Hipervínculo" xfId="10718" builtinId="8" hidden="1"/>
    <cellStyle name="Hipervínculo" xfId="10720" builtinId="8" hidden="1"/>
    <cellStyle name="Hipervínculo" xfId="10722" builtinId="8" hidden="1"/>
    <cellStyle name="Hipervínculo" xfId="10724" builtinId="8" hidden="1"/>
    <cellStyle name="Hipervínculo" xfId="10726" builtinId="8" hidden="1"/>
    <cellStyle name="Hipervínculo" xfId="10728" builtinId="8" hidden="1"/>
    <cellStyle name="Hipervínculo" xfId="10730" builtinId="8" hidden="1"/>
    <cellStyle name="Hipervínculo" xfId="10732" builtinId="8" hidden="1"/>
    <cellStyle name="Hipervínculo" xfId="10734" builtinId="8" hidden="1"/>
    <cellStyle name="Hipervínculo" xfId="10736" builtinId="8" hidden="1"/>
    <cellStyle name="Hipervínculo" xfId="10738" builtinId="8" hidden="1"/>
    <cellStyle name="Hipervínculo" xfId="10740" builtinId="8" hidden="1"/>
    <cellStyle name="Hipervínculo" xfId="10742" builtinId="8" hidden="1"/>
    <cellStyle name="Hipervínculo" xfId="10744" builtinId="8" hidden="1"/>
    <cellStyle name="Hipervínculo" xfId="10746" builtinId="8" hidden="1"/>
    <cellStyle name="Hipervínculo" xfId="10748" builtinId="8" hidden="1"/>
    <cellStyle name="Hipervínculo" xfId="10750" builtinId="8" hidden="1"/>
    <cellStyle name="Hipervínculo" xfId="10752" builtinId="8" hidden="1"/>
    <cellStyle name="Hipervínculo" xfId="10754" builtinId="8" hidden="1"/>
    <cellStyle name="Hipervínculo" xfId="10756" builtinId="8" hidden="1"/>
    <cellStyle name="Hipervínculo" xfId="10758" builtinId="8" hidden="1"/>
    <cellStyle name="Hipervínculo" xfId="10760" builtinId="8" hidden="1"/>
    <cellStyle name="Hipervínculo" xfId="10762" builtinId="8" hidden="1"/>
    <cellStyle name="Hipervínculo" xfId="10764" builtinId="8" hidden="1"/>
    <cellStyle name="Hipervínculo" xfId="10766" builtinId="8" hidden="1"/>
    <cellStyle name="Hipervínculo" xfId="10768" builtinId="8" hidden="1"/>
    <cellStyle name="Hipervínculo" xfId="10770" builtinId="8" hidden="1"/>
    <cellStyle name="Hipervínculo" xfId="10772" builtinId="8" hidden="1"/>
    <cellStyle name="Hipervínculo" xfId="10774" builtinId="8" hidden="1"/>
    <cellStyle name="Hipervínculo" xfId="10776" builtinId="8" hidden="1"/>
    <cellStyle name="Hipervínculo" xfId="10778" builtinId="8" hidden="1"/>
    <cellStyle name="Hipervínculo" xfId="10780" builtinId="8" hidden="1"/>
    <cellStyle name="Hipervínculo" xfId="10782" builtinId="8" hidden="1"/>
    <cellStyle name="Hipervínculo" xfId="10784" builtinId="8" hidden="1"/>
    <cellStyle name="Hipervínculo" xfId="10786" builtinId="8" hidden="1"/>
    <cellStyle name="Hipervínculo" xfId="10788" builtinId="8" hidden="1"/>
    <cellStyle name="Hipervínculo" xfId="10790" builtinId="8" hidden="1"/>
    <cellStyle name="Hipervínculo" xfId="10792" builtinId="8" hidden="1"/>
    <cellStyle name="Hipervínculo" xfId="10794" builtinId="8" hidden="1"/>
    <cellStyle name="Hipervínculo" xfId="10796" builtinId="8" hidden="1"/>
    <cellStyle name="Hipervínculo" xfId="10798" builtinId="8" hidden="1"/>
    <cellStyle name="Hipervínculo" xfId="10800" builtinId="8" hidden="1"/>
    <cellStyle name="Hipervínculo" xfId="10802" builtinId="8" hidden="1"/>
    <cellStyle name="Hipervínculo" xfId="10804" builtinId="8" hidden="1"/>
    <cellStyle name="Hipervínculo" xfId="10806" builtinId="8" hidden="1"/>
    <cellStyle name="Hipervínculo" xfId="10808" builtinId="8" hidden="1"/>
    <cellStyle name="Hipervínculo" xfId="10810" builtinId="8" hidden="1"/>
    <cellStyle name="Hipervínculo" xfId="10812" builtinId="8" hidden="1"/>
    <cellStyle name="Hipervínculo" xfId="10814" builtinId="8" hidden="1"/>
    <cellStyle name="Hipervínculo" xfId="10816" builtinId="8" hidden="1"/>
    <cellStyle name="Hipervínculo" xfId="10818" builtinId="8" hidden="1"/>
    <cellStyle name="Hipervínculo" xfId="10820" builtinId="8" hidden="1"/>
    <cellStyle name="Hipervínculo" xfId="10822" builtinId="8" hidden="1"/>
    <cellStyle name="Hipervínculo" xfId="10824" builtinId="8" hidden="1"/>
    <cellStyle name="Hipervínculo" xfId="10826" builtinId="8" hidden="1"/>
    <cellStyle name="Hipervínculo" xfId="10828" builtinId="8" hidden="1"/>
    <cellStyle name="Hipervínculo" xfId="10830" builtinId="8" hidden="1"/>
    <cellStyle name="Hipervínculo" xfId="10832" builtinId="8" hidden="1"/>
    <cellStyle name="Hipervínculo" xfId="10834" builtinId="8" hidden="1"/>
    <cellStyle name="Hipervínculo" xfId="10836" builtinId="8" hidden="1"/>
    <cellStyle name="Hipervínculo" xfId="10838" builtinId="8" hidden="1"/>
    <cellStyle name="Hipervínculo" xfId="10840" builtinId="8" hidden="1"/>
    <cellStyle name="Hipervínculo" xfId="10842" builtinId="8" hidden="1"/>
    <cellStyle name="Hipervínculo" xfId="10844" builtinId="8" hidden="1"/>
    <cellStyle name="Hipervínculo" xfId="10846" builtinId="8" hidden="1"/>
    <cellStyle name="Hipervínculo" xfId="10848" builtinId="8" hidden="1"/>
    <cellStyle name="Hipervínculo" xfId="10850" builtinId="8" hidden="1"/>
    <cellStyle name="Hipervínculo" xfId="10852" builtinId="8" hidden="1"/>
    <cellStyle name="Hipervínculo" xfId="10854" builtinId="8" hidden="1"/>
    <cellStyle name="Hipervínculo" xfId="10856" builtinId="8" hidden="1"/>
    <cellStyle name="Hipervínculo" xfId="10858" builtinId="8" hidden="1"/>
    <cellStyle name="Hipervínculo" xfId="10860" builtinId="8" hidden="1"/>
    <cellStyle name="Hipervínculo" xfId="10862" builtinId="8" hidden="1"/>
    <cellStyle name="Hipervínculo" xfId="10864" builtinId="8" hidden="1"/>
    <cellStyle name="Hipervínculo" xfId="10866" builtinId="8" hidden="1"/>
    <cellStyle name="Hipervínculo" xfId="10868" builtinId="8" hidden="1"/>
    <cellStyle name="Hipervínculo" xfId="10870" builtinId="8" hidden="1"/>
    <cellStyle name="Hipervínculo" xfId="10872" builtinId="8" hidden="1"/>
    <cellStyle name="Hipervínculo" xfId="10874" builtinId="8" hidden="1"/>
    <cellStyle name="Hipervínculo" xfId="10876" builtinId="8" hidden="1"/>
    <cellStyle name="Hipervínculo" xfId="10878" builtinId="8" hidden="1"/>
    <cellStyle name="Hipervínculo" xfId="10880" builtinId="8" hidden="1"/>
    <cellStyle name="Hipervínculo" xfId="10882" builtinId="8" hidden="1"/>
    <cellStyle name="Hipervínculo" xfId="10884" builtinId="8" hidden="1"/>
    <cellStyle name="Hipervínculo" xfId="10886" builtinId="8" hidden="1"/>
    <cellStyle name="Hipervínculo" xfId="10888" builtinId="8" hidden="1"/>
    <cellStyle name="Hipervínculo" xfId="10890" builtinId="8" hidden="1"/>
    <cellStyle name="Hipervínculo" xfId="10892" builtinId="8" hidden="1"/>
    <cellStyle name="Hipervínculo" xfId="10894" builtinId="8" hidden="1"/>
    <cellStyle name="Hipervínculo" xfId="10896" builtinId="8" hidden="1"/>
    <cellStyle name="Hipervínculo" xfId="10898" builtinId="8" hidden="1"/>
    <cellStyle name="Hipervínculo" xfId="10900" builtinId="8" hidden="1"/>
    <cellStyle name="Hipervínculo" xfId="10902" builtinId="8" hidden="1"/>
    <cellStyle name="Hipervínculo" xfId="10904" builtinId="8" hidden="1"/>
    <cellStyle name="Hipervínculo" xfId="10906" builtinId="8" hidden="1"/>
    <cellStyle name="Hipervínculo" xfId="10908" builtinId="8" hidden="1"/>
    <cellStyle name="Hipervínculo" xfId="10910" builtinId="8" hidden="1"/>
    <cellStyle name="Hipervínculo" xfId="10912" builtinId="8" hidden="1"/>
    <cellStyle name="Hipervínculo" xfId="10914" builtinId="8" hidden="1"/>
    <cellStyle name="Hipervínculo" xfId="10916" builtinId="8" hidden="1"/>
    <cellStyle name="Hipervínculo" xfId="10918" builtinId="8" hidden="1"/>
    <cellStyle name="Hipervínculo" xfId="10920" builtinId="8" hidden="1"/>
    <cellStyle name="Hipervínculo" xfId="10922" builtinId="8" hidden="1"/>
    <cellStyle name="Hipervínculo" xfId="10924" builtinId="8" hidden="1"/>
    <cellStyle name="Hipervínculo" xfId="10926" builtinId="8" hidden="1"/>
    <cellStyle name="Hipervínculo" xfId="10928" builtinId="8" hidden="1"/>
    <cellStyle name="Hipervínculo" xfId="10930" builtinId="8" hidden="1"/>
    <cellStyle name="Hipervínculo" xfId="10932" builtinId="8" hidden="1"/>
    <cellStyle name="Hipervínculo" xfId="10934" builtinId="8" hidden="1"/>
    <cellStyle name="Hipervínculo" xfId="10936" builtinId="8" hidden="1"/>
    <cellStyle name="Hipervínculo" xfId="10938" builtinId="8" hidden="1"/>
    <cellStyle name="Hipervínculo" xfId="10940" builtinId="8" hidden="1"/>
    <cellStyle name="Hipervínculo" xfId="10942" builtinId="8" hidden="1"/>
    <cellStyle name="Hipervínculo" xfId="10944" builtinId="8" hidden="1"/>
    <cellStyle name="Hipervínculo" xfId="10946" builtinId="8" hidden="1"/>
    <cellStyle name="Hipervínculo" xfId="10948" builtinId="8" hidden="1"/>
    <cellStyle name="Hipervínculo" xfId="10950" builtinId="8" hidden="1"/>
    <cellStyle name="Hipervínculo" xfId="10952" builtinId="8" hidden="1"/>
    <cellStyle name="Hipervínculo" xfId="10954" builtinId="8" hidden="1"/>
    <cellStyle name="Hipervínculo" xfId="10956" builtinId="8" hidden="1"/>
    <cellStyle name="Hipervínculo" xfId="10958" builtinId="8" hidden="1"/>
    <cellStyle name="Hipervínculo" xfId="10960" builtinId="8" hidden="1"/>
    <cellStyle name="Hipervínculo" xfId="10962" builtinId="8" hidden="1"/>
    <cellStyle name="Hipervínculo" xfId="10964" builtinId="8" hidden="1"/>
    <cellStyle name="Hipervínculo" xfId="10966" builtinId="8" hidden="1"/>
    <cellStyle name="Hipervínculo" xfId="10968" builtinId="8" hidden="1"/>
    <cellStyle name="Hipervínculo" xfId="10970" builtinId="8" hidden="1"/>
    <cellStyle name="Hipervínculo" xfId="10972" builtinId="8" hidden="1"/>
    <cellStyle name="Hipervínculo" xfId="10974" builtinId="8" hidden="1"/>
    <cellStyle name="Hipervínculo" xfId="10976" builtinId="8" hidden="1"/>
    <cellStyle name="Hipervínculo" xfId="10978" builtinId="8" hidden="1"/>
    <cellStyle name="Hipervínculo" xfId="10980" builtinId="8" hidden="1"/>
    <cellStyle name="Hipervínculo" xfId="10982" builtinId="8" hidden="1"/>
    <cellStyle name="Hipervínculo" xfId="10984" builtinId="8" hidden="1"/>
    <cellStyle name="Hipervínculo" xfId="10986" builtinId="8" hidden="1"/>
    <cellStyle name="Hipervínculo" xfId="10988" builtinId="8" hidden="1"/>
    <cellStyle name="Hipervínculo" xfId="10990" builtinId="8" hidden="1"/>
    <cellStyle name="Hipervínculo" xfId="10992" builtinId="8" hidden="1"/>
    <cellStyle name="Hipervínculo" xfId="10994" builtinId="8" hidden="1"/>
    <cellStyle name="Hipervínculo" xfId="10996" builtinId="8" hidden="1"/>
    <cellStyle name="Hipervínculo" xfId="10998" builtinId="8" hidden="1"/>
    <cellStyle name="Hipervínculo" xfId="11000" builtinId="8" hidden="1"/>
    <cellStyle name="Hipervínculo" xfId="11002" builtinId="8" hidden="1"/>
    <cellStyle name="Hipervínculo" xfId="11004" builtinId="8" hidden="1"/>
    <cellStyle name="Hipervínculo" xfId="11006" builtinId="8" hidden="1"/>
    <cellStyle name="Hipervínculo" xfId="11008" builtinId="8" hidden="1"/>
    <cellStyle name="Hipervínculo" xfId="11010" builtinId="8" hidden="1"/>
    <cellStyle name="Hipervínculo" xfId="11012" builtinId="8" hidden="1"/>
    <cellStyle name="Hipervínculo" xfId="11014" builtinId="8" hidden="1"/>
    <cellStyle name="Hipervínculo" xfId="11016" builtinId="8" hidden="1"/>
    <cellStyle name="Hipervínculo" xfId="11018" builtinId="8" hidden="1"/>
    <cellStyle name="Hipervínculo" xfId="11020" builtinId="8" hidden="1"/>
    <cellStyle name="Hipervínculo" xfId="11022" builtinId="8" hidden="1"/>
    <cellStyle name="Hipervínculo" xfId="11024" builtinId="8" hidden="1"/>
    <cellStyle name="Hipervínculo" xfId="11026" builtinId="8" hidden="1"/>
    <cellStyle name="Hipervínculo" xfId="11028" builtinId="8" hidden="1"/>
    <cellStyle name="Hipervínculo" xfId="11030" builtinId="8" hidden="1"/>
    <cellStyle name="Hipervínculo" xfId="11032" builtinId="8" hidden="1"/>
    <cellStyle name="Hipervínculo" xfId="11034" builtinId="8" hidden="1"/>
    <cellStyle name="Hipervínculo" xfId="11036" builtinId="8" hidden="1"/>
    <cellStyle name="Hipervínculo" xfId="11038" builtinId="8" hidden="1"/>
    <cellStyle name="Hipervínculo" xfId="11040" builtinId="8" hidden="1"/>
    <cellStyle name="Hipervínculo" xfId="11042" builtinId="8" hidden="1"/>
    <cellStyle name="Hipervínculo" xfId="11044" builtinId="8" hidden="1"/>
    <cellStyle name="Hipervínculo" xfId="11046" builtinId="8" hidden="1"/>
    <cellStyle name="Hipervínculo" xfId="11048" builtinId="8" hidden="1"/>
    <cellStyle name="Hipervínculo" xfId="11050" builtinId="8" hidden="1"/>
    <cellStyle name="Hipervínculo" xfId="11052" builtinId="8" hidden="1"/>
    <cellStyle name="Hipervínculo" xfId="11054" builtinId="8" hidden="1"/>
    <cellStyle name="Hipervínculo" xfId="11056" builtinId="8" hidden="1"/>
    <cellStyle name="Hipervínculo" xfId="11058" builtinId="8" hidden="1"/>
    <cellStyle name="Hipervínculo" xfId="11060" builtinId="8" hidden="1"/>
    <cellStyle name="Hipervínculo" xfId="11062" builtinId="8" hidden="1"/>
    <cellStyle name="Hipervínculo" xfId="11064" builtinId="8" hidden="1"/>
    <cellStyle name="Hipervínculo" xfId="11066" builtinId="8" hidden="1"/>
    <cellStyle name="Hipervínculo" xfId="11068" builtinId="8" hidden="1"/>
    <cellStyle name="Hipervínculo" xfId="11070" builtinId="8" hidden="1"/>
    <cellStyle name="Hipervínculo" xfId="11072" builtinId="8" hidden="1"/>
    <cellStyle name="Hipervínculo" xfId="11074" builtinId="8" hidden="1"/>
    <cellStyle name="Hipervínculo" xfId="11076" builtinId="8" hidden="1"/>
    <cellStyle name="Hipervínculo" xfId="11078" builtinId="8" hidden="1"/>
    <cellStyle name="Hipervínculo" xfId="11080" builtinId="8" hidden="1"/>
    <cellStyle name="Hipervínculo" xfId="11082" builtinId="8" hidden="1"/>
    <cellStyle name="Hipervínculo" xfId="11084" builtinId="8" hidden="1"/>
    <cellStyle name="Hipervínculo" xfId="11086" builtinId="8" hidden="1"/>
    <cellStyle name="Hipervínculo" xfId="11088" builtinId="8" hidden="1"/>
    <cellStyle name="Hipervínculo" xfId="11090" builtinId="8" hidden="1"/>
    <cellStyle name="Hipervínculo" xfId="11092" builtinId="8" hidden="1"/>
    <cellStyle name="Hipervínculo" xfId="11094" builtinId="8" hidden="1"/>
    <cellStyle name="Hipervínculo" xfId="11096" builtinId="8" hidden="1"/>
    <cellStyle name="Hipervínculo" xfId="11098" builtinId="8" hidden="1"/>
    <cellStyle name="Hipervínculo" xfId="11100" builtinId="8" hidden="1"/>
    <cellStyle name="Hipervínculo" xfId="11102" builtinId="8" hidden="1"/>
    <cellStyle name="Hipervínculo" xfId="11104" builtinId="8" hidden="1"/>
    <cellStyle name="Hipervínculo" xfId="11106" builtinId="8" hidden="1"/>
    <cellStyle name="Hipervínculo" xfId="11108" builtinId="8" hidden="1"/>
    <cellStyle name="Hipervínculo" xfId="11110" builtinId="8" hidden="1"/>
    <cellStyle name="Hipervínculo" xfId="11112" builtinId="8" hidden="1"/>
    <cellStyle name="Hipervínculo" xfId="11114" builtinId="8" hidden="1"/>
    <cellStyle name="Hipervínculo" xfId="11116" builtinId="8" hidden="1"/>
    <cellStyle name="Hipervínculo" xfId="11118" builtinId="8" hidden="1"/>
    <cellStyle name="Hipervínculo" xfId="11120" builtinId="8" hidden="1"/>
    <cellStyle name="Hipervínculo" xfId="11122" builtinId="8" hidden="1"/>
    <cellStyle name="Hipervínculo" xfId="11124" builtinId="8" hidden="1"/>
    <cellStyle name="Hipervínculo" xfId="11126" builtinId="8" hidden="1"/>
    <cellStyle name="Hipervínculo" xfId="11128" builtinId="8" hidden="1"/>
    <cellStyle name="Hipervínculo" xfId="11130" builtinId="8" hidden="1"/>
    <cellStyle name="Hipervínculo" xfId="11132" builtinId="8" hidden="1"/>
    <cellStyle name="Hipervínculo" xfId="11134" builtinId="8" hidden="1"/>
    <cellStyle name="Hipervínculo" xfId="11136" builtinId="8" hidden="1"/>
    <cellStyle name="Hipervínculo" xfId="11138" builtinId="8" hidden="1"/>
    <cellStyle name="Hipervínculo" xfId="11140" builtinId="8" hidden="1"/>
    <cellStyle name="Hipervínculo" xfId="11142" builtinId="8" hidden="1"/>
    <cellStyle name="Hipervínculo" xfId="11144" builtinId="8" hidden="1"/>
    <cellStyle name="Hipervínculo" xfId="11146" builtinId="8" hidden="1"/>
    <cellStyle name="Hipervínculo" xfId="11148" builtinId="8" hidden="1"/>
    <cellStyle name="Hipervínculo" xfId="11150" builtinId="8" hidden="1"/>
    <cellStyle name="Hipervínculo" xfId="11152" builtinId="8" hidden="1"/>
    <cellStyle name="Hipervínculo" xfId="11154" builtinId="8" hidden="1"/>
    <cellStyle name="Hipervínculo" xfId="11156" builtinId="8" hidden="1"/>
    <cellStyle name="Hipervínculo" xfId="11158" builtinId="8" hidden="1"/>
    <cellStyle name="Hipervínculo" xfId="11160" builtinId="8" hidden="1"/>
    <cellStyle name="Hipervínculo" xfId="11162" builtinId="8" hidden="1"/>
    <cellStyle name="Hipervínculo" xfId="11164" builtinId="8" hidden="1"/>
    <cellStyle name="Hipervínculo" xfId="11166" builtinId="8" hidden="1"/>
    <cellStyle name="Hipervínculo" xfId="11168" builtinId="8" hidden="1"/>
    <cellStyle name="Hipervínculo" xfId="11170" builtinId="8" hidden="1"/>
    <cellStyle name="Hipervínculo" xfId="11172" builtinId="8" hidden="1"/>
    <cellStyle name="Hipervínculo" xfId="11174" builtinId="8" hidden="1"/>
    <cellStyle name="Hipervínculo" xfId="11176" builtinId="8" hidden="1"/>
    <cellStyle name="Hipervínculo" xfId="11178" builtinId="8" hidden="1"/>
    <cellStyle name="Hipervínculo" xfId="11180" builtinId="8" hidden="1"/>
    <cellStyle name="Hipervínculo" xfId="11182" builtinId="8" hidden="1"/>
    <cellStyle name="Hipervínculo" xfId="11184" builtinId="8" hidden="1"/>
    <cellStyle name="Hipervínculo" xfId="11186" builtinId="8" hidden="1"/>
    <cellStyle name="Hipervínculo" xfId="11188" builtinId="8" hidden="1"/>
    <cellStyle name="Hipervínculo" xfId="11190" builtinId="8" hidden="1"/>
    <cellStyle name="Hipervínculo" xfId="11192" builtinId="8" hidden="1"/>
    <cellStyle name="Hipervínculo" xfId="11194" builtinId="8" hidden="1"/>
    <cellStyle name="Hipervínculo" xfId="11196" builtinId="8" hidden="1"/>
    <cellStyle name="Hipervínculo" xfId="11198" builtinId="8" hidden="1"/>
    <cellStyle name="Hipervínculo" xfId="11200" builtinId="8" hidden="1"/>
    <cellStyle name="Hipervínculo" xfId="11202" builtinId="8" hidden="1"/>
    <cellStyle name="Hipervínculo" xfId="11204" builtinId="8" hidden="1"/>
    <cellStyle name="Hipervínculo" xfId="11206" builtinId="8" hidden="1"/>
    <cellStyle name="Hipervínculo" xfId="11208" builtinId="8" hidden="1"/>
    <cellStyle name="Hipervínculo" xfId="11210" builtinId="8" hidden="1"/>
    <cellStyle name="Hipervínculo" xfId="11212" builtinId="8" hidden="1"/>
    <cellStyle name="Hipervínculo" xfId="11214" builtinId="8" hidden="1"/>
    <cellStyle name="Hipervínculo" xfId="11216" builtinId="8" hidden="1"/>
    <cellStyle name="Hipervínculo" xfId="11218" builtinId="8" hidden="1"/>
    <cellStyle name="Hipervínculo" xfId="11220" builtinId="8" hidden="1"/>
    <cellStyle name="Hipervínculo" xfId="11222" builtinId="8" hidden="1"/>
    <cellStyle name="Hipervínculo" xfId="11224" builtinId="8" hidden="1"/>
    <cellStyle name="Hipervínculo" xfId="11226" builtinId="8" hidden="1"/>
    <cellStyle name="Hipervínculo" xfId="11228" builtinId="8" hidden="1"/>
    <cellStyle name="Hipervínculo" xfId="11230" builtinId="8" hidden="1"/>
    <cellStyle name="Hipervínculo" xfId="11232" builtinId="8" hidden="1"/>
    <cellStyle name="Hipervínculo" xfId="11234" builtinId="8" hidden="1"/>
    <cellStyle name="Hipervínculo" xfId="11236" builtinId="8" hidden="1"/>
    <cellStyle name="Hipervínculo" xfId="11238" builtinId="8" hidden="1"/>
    <cellStyle name="Hipervínculo" xfId="11240" builtinId="8" hidden="1"/>
    <cellStyle name="Hipervínculo" xfId="11242" builtinId="8" hidden="1"/>
    <cellStyle name="Hipervínculo" xfId="11244" builtinId="8" hidden="1"/>
    <cellStyle name="Hipervínculo" xfId="11246" builtinId="8" hidden="1"/>
    <cellStyle name="Hipervínculo" xfId="11248" builtinId="8" hidden="1"/>
    <cellStyle name="Hipervínculo" xfId="11250" builtinId="8" hidden="1"/>
    <cellStyle name="Hipervínculo" xfId="11252" builtinId="8" hidden="1"/>
    <cellStyle name="Hipervínculo" xfId="11254" builtinId="8" hidden="1"/>
    <cellStyle name="Hipervínculo" xfId="11256" builtinId="8" hidden="1"/>
    <cellStyle name="Hipervínculo" xfId="11258" builtinId="8" hidden="1"/>
    <cellStyle name="Hipervínculo" xfId="11260" builtinId="8" hidden="1"/>
    <cellStyle name="Hipervínculo" xfId="11262" builtinId="8" hidden="1"/>
    <cellStyle name="Hipervínculo" xfId="11264" builtinId="8" hidden="1"/>
    <cellStyle name="Hipervínculo" xfId="11266" builtinId="8" hidden="1"/>
    <cellStyle name="Hipervínculo" xfId="11268" builtinId="8" hidden="1"/>
    <cellStyle name="Hipervínculo" xfId="11270" builtinId="8" hidden="1"/>
    <cellStyle name="Hipervínculo" xfId="11272" builtinId="8" hidden="1"/>
    <cellStyle name="Hipervínculo" xfId="11274" builtinId="8" hidden="1"/>
    <cellStyle name="Hipervínculo" xfId="11276" builtinId="8" hidden="1"/>
    <cellStyle name="Hipervínculo" xfId="11278" builtinId="8" hidden="1"/>
    <cellStyle name="Hipervínculo" xfId="11280" builtinId="8" hidden="1"/>
    <cellStyle name="Hipervínculo" xfId="11282" builtinId="8" hidden="1"/>
    <cellStyle name="Hipervínculo" xfId="11284" builtinId="8" hidden="1"/>
    <cellStyle name="Hipervínculo" xfId="11286" builtinId="8" hidden="1"/>
    <cellStyle name="Hipervínculo" xfId="11288" builtinId="8" hidden="1"/>
    <cellStyle name="Hipervínculo" xfId="11290" builtinId="8" hidden="1"/>
    <cellStyle name="Hipervínculo" xfId="11292" builtinId="8" hidden="1"/>
    <cellStyle name="Hipervínculo" xfId="11294" builtinId="8" hidden="1"/>
    <cellStyle name="Hipervínculo" xfId="11296" builtinId="8" hidden="1"/>
    <cellStyle name="Hipervínculo" xfId="11298" builtinId="8" hidden="1"/>
    <cellStyle name="Hipervínculo" xfId="11300" builtinId="8" hidden="1"/>
    <cellStyle name="Hipervínculo" xfId="11302" builtinId="8" hidden="1"/>
    <cellStyle name="Hipervínculo" xfId="11304" builtinId="8" hidden="1"/>
    <cellStyle name="Hipervínculo" xfId="11306" builtinId="8" hidden="1"/>
    <cellStyle name="Hipervínculo" xfId="11308" builtinId="8" hidden="1"/>
    <cellStyle name="Hipervínculo" xfId="11310" builtinId="8" hidden="1"/>
    <cellStyle name="Hipervínculo" xfId="11312" builtinId="8" hidden="1"/>
    <cellStyle name="Hipervínculo" xfId="11314" builtinId="8" hidden="1"/>
    <cellStyle name="Hipervínculo" xfId="11316" builtinId="8" hidden="1"/>
    <cellStyle name="Hipervínculo" xfId="11318" builtinId="8" hidden="1"/>
    <cellStyle name="Hipervínculo" xfId="11320" builtinId="8" hidden="1"/>
    <cellStyle name="Hipervínculo" xfId="11322" builtinId="8" hidden="1"/>
    <cellStyle name="Hipervínculo" xfId="11324" builtinId="8" hidden="1"/>
    <cellStyle name="Hipervínculo" xfId="11326" builtinId="8" hidden="1"/>
    <cellStyle name="Hipervínculo" xfId="11328" builtinId="8" hidden="1"/>
    <cellStyle name="Hipervínculo" xfId="11330" builtinId="8" hidden="1"/>
    <cellStyle name="Hipervínculo" xfId="11332" builtinId="8" hidden="1"/>
    <cellStyle name="Hipervínculo" xfId="11334" builtinId="8" hidden="1"/>
    <cellStyle name="Hipervínculo" xfId="11336" builtinId="8" hidden="1"/>
    <cellStyle name="Hipervínculo" xfId="11338" builtinId="8" hidden="1"/>
    <cellStyle name="Hipervínculo" xfId="11340" builtinId="8" hidden="1"/>
    <cellStyle name="Hipervínculo" xfId="11342" builtinId="8" hidden="1"/>
    <cellStyle name="Hipervínculo" xfId="11344" builtinId="8" hidden="1"/>
    <cellStyle name="Hipervínculo" xfId="11346" builtinId="8" hidden="1"/>
    <cellStyle name="Hipervínculo" xfId="11348" builtinId="8" hidden="1"/>
    <cellStyle name="Hipervínculo" xfId="11350" builtinId="8" hidden="1"/>
    <cellStyle name="Hipervínculo" xfId="11352" builtinId="8" hidden="1"/>
    <cellStyle name="Hipervínculo" xfId="11354" builtinId="8" hidden="1"/>
    <cellStyle name="Hipervínculo" xfId="11356" builtinId="8" hidden="1"/>
    <cellStyle name="Hipervínculo" xfId="11358" builtinId="8" hidden="1"/>
    <cellStyle name="Hipervínculo" xfId="11360" builtinId="8" hidden="1"/>
    <cellStyle name="Hipervínculo" xfId="11362" builtinId="8" hidden="1"/>
    <cellStyle name="Hipervínculo" xfId="11364" builtinId="8" hidden="1"/>
    <cellStyle name="Hipervínculo" xfId="11366" builtinId="8" hidden="1"/>
    <cellStyle name="Hipervínculo" xfId="11368" builtinId="8" hidden="1"/>
    <cellStyle name="Hipervínculo" xfId="11370" builtinId="8" hidden="1"/>
    <cellStyle name="Hipervínculo" xfId="11372" builtinId="8" hidden="1"/>
    <cellStyle name="Hipervínculo" xfId="11374" builtinId="8" hidden="1"/>
    <cellStyle name="Hipervínculo" xfId="11376" builtinId="8" hidden="1"/>
    <cellStyle name="Hipervínculo" xfId="11378" builtinId="8" hidden="1"/>
    <cellStyle name="Hipervínculo" xfId="11380" builtinId="8" hidden="1"/>
    <cellStyle name="Hipervínculo" xfId="11382" builtinId="8" hidden="1"/>
    <cellStyle name="Hipervínculo" xfId="11384" builtinId="8" hidden="1"/>
    <cellStyle name="Hipervínculo" xfId="11386" builtinId="8" hidden="1"/>
    <cellStyle name="Hipervínculo" xfId="11388" builtinId="8" hidden="1"/>
    <cellStyle name="Hipervínculo" xfId="11390" builtinId="8" hidden="1"/>
    <cellStyle name="Hipervínculo" xfId="11392" builtinId="8" hidden="1"/>
    <cellStyle name="Hipervínculo" xfId="11394" builtinId="8" hidden="1"/>
    <cellStyle name="Hipervínculo" xfId="11396" builtinId="8" hidden="1"/>
    <cellStyle name="Hipervínculo" xfId="11398" builtinId="8" hidden="1"/>
    <cellStyle name="Hipervínculo" xfId="11400" builtinId="8" hidden="1"/>
    <cellStyle name="Hipervínculo" xfId="11402" builtinId="8" hidden="1"/>
    <cellStyle name="Hipervínculo" xfId="11404" builtinId="8" hidden="1"/>
    <cellStyle name="Hipervínculo" xfId="11406" builtinId="8" hidden="1"/>
    <cellStyle name="Hipervínculo" xfId="11408" builtinId="8" hidden="1"/>
    <cellStyle name="Hipervínculo" xfId="11410" builtinId="8" hidden="1"/>
    <cellStyle name="Hipervínculo" xfId="11412" builtinId="8" hidden="1"/>
    <cellStyle name="Hipervínculo" xfId="11414" builtinId="8" hidden="1"/>
    <cellStyle name="Hipervínculo" xfId="11416" builtinId="8" hidden="1"/>
    <cellStyle name="Hipervínculo" xfId="11418" builtinId="8" hidden="1"/>
    <cellStyle name="Hipervínculo" xfId="11420" builtinId="8" hidden="1"/>
    <cellStyle name="Hipervínculo" xfId="11422" builtinId="8" hidden="1"/>
    <cellStyle name="Hipervínculo" xfId="11424" builtinId="8" hidden="1"/>
    <cellStyle name="Hipervínculo" xfId="11426" builtinId="8" hidden="1"/>
    <cellStyle name="Hipervínculo" xfId="11428" builtinId="8" hidden="1"/>
    <cellStyle name="Hipervínculo" xfId="11430" builtinId="8" hidden="1"/>
    <cellStyle name="Hipervínculo" xfId="11432" builtinId="8" hidden="1"/>
    <cellStyle name="Hipervínculo" xfId="11434" builtinId="8" hidden="1"/>
    <cellStyle name="Hipervínculo" xfId="11436" builtinId="8" hidden="1"/>
    <cellStyle name="Hipervínculo" xfId="11438" builtinId="8" hidden="1"/>
    <cellStyle name="Hipervínculo" xfId="11440" builtinId="8" hidden="1"/>
    <cellStyle name="Hipervínculo" xfId="11442" builtinId="8" hidden="1"/>
    <cellStyle name="Hipervínculo" xfId="11444" builtinId="8" hidden="1"/>
    <cellStyle name="Hipervínculo" xfId="11446" builtinId="8" hidden="1"/>
    <cellStyle name="Hipervínculo" xfId="11448" builtinId="8" hidden="1"/>
    <cellStyle name="Hipervínculo" xfId="11450" builtinId="8" hidden="1"/>
    <cellStyle name="Hipervínculo" xfId="11452" builtinId="8" hidden="1"/>
    <cellStyle name="Hipervínculo" xfId="11454" builtinId="8" hidden="1"/>
    <cellStyle name="Hipervínculo" xfId="11456" builtinId="8" hidden="1"/>
    <cellStyle name="Hipervínculo" xfId="11840" builtinId="8" hidden="1"/>
    <cellStyle name="Hipervínculo" xfId="11520" builtinId="8" hidden="1"/>
    <cellStyle name="Hipervínculo" xfId="11544" builtinId="8" hidden="1"/>
    <cellStyle name="Hipervínculo" xfId="11881" builtinId="8" hidden="1"/>
    <cellStyle name="Hipervínculo" xfId="11824" builtinId="8" hidden="1"/>
    <cellStyle name="Hipervínculo" xfId="11498" builtinId="8" hidden="1"/>
    <cellStyle name="Hipervínculo" xfId="11535" builtinId="8" hidden="1"/>
    <cellStyle name="Hipervínculo" xfId="11709" builtinId="8" hidden="1"/>
    <cellStyle name="Hipervínculo" xfId="11652" builtinId="8" hidden="1"/>
    <cellStyle name="Hipervínculo" xfId="11595" builtinId="8" hidden="1"/>
    <cellStyle name="Hipervínculo" xfId="11556" builtinId="8" hidden="1"/>
    <cellStyle name="Hipervínculo" xfId="8144" builtinId="8" hidden="1"/>
    <cellStyle name="Hipervínculo" xfId="8269" builtinId="8" hidden="1"/>
    <cellStyle name="Hipervínculo" xfId="11550" builtinId="8" hidden="1"/>
    <cellStyle name="Hipervínculo" xfId="11890" builtinId="8" hidden="1"/>
    <cellStyle name="Hipervínculo" xfId="11833" builtinId="8" hidden="1"/>
    <cellStyle name="Hipervínculo" xfId="11510" builtinId="8" hidden="1"/>
    <cellStyle name="Hipervínculo" xfId="11708" builtinId="8" hidden="1"/>
    <cellStyle name="Hipervínculo" xfId="11651" builtinId="8" hidden="1"/>
    <cellStyle name="Hipervínculo" xfId="11594" builtinId="8" hidden="1"/>
    <cellStyle name="Hipervínculo" xfId="11551" builtinId="8" hidden="1"/>
    <cellStyle name="Hipervínculo" xfId="11891" builtinId="8" hidden="1"/>
    <cellStyle name="Hipervínculo" xfId="11834" builtinId="8" hidden="1"/>
    <cellStyle name="Hipervínculo" xfId="11511" builtinId="8" hidden="1"/>
    <cellStyle name="Hipervínculo" xfId="9698" builtinId="8" hidden="1"/>
    <cellStyle name="Hipervínculo" xfId="11500" builtinId="8" hidden="1"/>
    <cellStyle name="Hipervínculo" xfId="11863" builtinId="8" hidden="1"/>
    <cellStyle name="Hipervínculo" xfId="11806" builtinId="8" hidden="1"/>
    <cellStyle name="Hipervínculo" xfId="11707" builtinId="8" hidden="1"/>
    <cellStyle name="Hipervínculo" xfId="11650" builtinId="8" hidden="1"/>
    <cellStyle name="Hipervínculo" xfId="11593" builtinId="8" hidden="1"/>
    <cellStyle name="Hipervínculo" xfId="10021" builtinId="8" hidden="1"/>
    <cellStyle name="Hipervínculo" xfId="11538" builtinId="8" hidden="1"/>
    <cellStyle name="Hipervínculo" xfId="10078" builtinId="8" hidden="1"/>
    <cellStyle name="Hipervínculo" xfId="9738" builtinId="8" hidden="1"/>
    <cellStyle name="Hipervínculo" xfId="11465" builtinId="8" hidden="1"/>
    <cellStyle name="Hipervínculo" xfId="11555" builtinId="8" hidden="1"/>
    <cellStyle name="Hipervínculo" xfId="11895" builtinId="8" hidden="1"/>
    <cellStyle name="Hipervínculo" xfId="11838" builtinId="8" hidden="1"/>
    <cellStyle name="Hipervínculo" xfId="11517" builtinId="8" hidden="1"/>
    <cellStyle name="Hipervínculo" xfId="11908" builtinId="8" hidden="1"/>
    <cellStyle name="Hipervínculo" xfId="11851" builtinId="8" hidden="1"/>
    <cellStyle name="Hipervínculo" xfId="11795" builtinId="8" hidden="1"/>
    <cellStyle name="Hipervínculo" xfId="11534" builtinId="8" hidden="1"/>
    <cellStyle name="Hipervínculo" xfId="11906" builtinId="8" hidden="1"/>
    <cellStyle name="Hipervínculo" xfId="11849" builtinId="8" hidden="1"/>
    <cellStyle name="Hipervínculo" xfId="11793" builtinId="8" hidden="1"/>
    <cellStyle name="Hipervínculo" xfId="11532" builtinId="8" hidden="1"/>
    <cellStyle name="Hipervínculo" xfId="9952" builtinId="8" hidden="1"/>
    <cellStyle name="Hipervínculo" xfId="11752" builtinId="8" hidden="1"/>
    <cellStyle name="Hipervínculo" xfId="11695" builtinId="8" hidden="1"/>
    <cellStyle name="Hipervínculo" xfId="11638" builtinId="8" hidden="1"/>
    <cellStyle name="Hipervínculo" xfId="11750" builtinId="8" hidden="1"/>
    <cellStyle name="Hipervínculo" xfId="11693" builtinId="8" hidden="1"/>
    <cellStyle name="Hipervínculo" xfId="11636" builtinId="8" hidden="1"/>
    <cellStyle name="Hipervínculo" xfId="11580" builtinId="8" hidden="1"/>
    <cellStyle name="Hipervínculo" xfId="11711" builtinId="8" hidden="1"/>
    <cellStyle name="Hipervínculo" xfId="11654" builtinId="8" hidden="1"/>
    <cellStyle name="Hipervínculo" xfId="11597" builtinId="8" hidden="1"/>
    <cellStyle name="Hipervínculo" xfId="11578" builtinId="8" hidden="1"/>
    <cellStyle name="Hipervínculo" xfId="11905" builtinId="8" hidden="1"/>
    <cellStyle name="Hipervínculo" xfId="11848" builtinId="8" hidden="1"/>
    <cellStyle name="Hipervínculo" xfId="11531" builtinId="8" hidden="1"/>
    <cellStyle name="Hipervínculo" xfId="11742" builtinId="8" hidden="1"/>
    <cellStyle name="Hipervínculo" xfId="11685" builtinId="8" hidden="1"/>
    <cellStyle name="Hipervínculo" xfId="11628" builtinId="8" hidden="1"/>
    <cellStyle name="Hipervínculo" xfId="11572" builtinId="8" hidden="1"/>
    <cellStyle name="Hipervínculo" xfId="8055" builtinId="8" hidden="1"/>
    <cellStyle name="Hipervínculo" xfId="11591" builtinId="8" hidden="1"/>
    <cellStyle name="Hipervínculo" xfId="11553" builtinId="8" hidden="1"/>
    <cellStyle name="Hipervínculo" xfId="11893" builtinId="8" hidden="1"/>
    <cellStyle name="Hipervínculo" xfId="11836" builtinId="8" hidden="1"/>
    <cellStyle name="Hipervínculo" xfId="11515" builtinId="8" hidden="1"/>
    <cellStyle name="Hipervínculo" xfId="11902" builtinId="8" hidden="1"/>
    <cellStyle name="Hipervínculo" xfId="11845" builtinId="8" hidden="1"/>
    <cellStyle name="Hipervínculo" xfId="11789" builtinId="8" hidden="1"/>
    <cellStyle name="Hipervínculo" xfId="11527" builtinId="8" hidden="1"/>
    <cellStyle name="Hipervínculo" xfId="11705" builtinId="8" hidden="1"/>
    <cellStyle name="Hipervínculo" xfId="11648" builtinId="8" hidden="1"/>
    <cellStyle name="Hipervínculo" xfId="11590" builtinId="8" hidden="1"/>
    <cellStyle name="Hipervínculo" xfId="11546" builtinId="8" hidden="1"/>
    <cellStyle name="Hipervínculo" xfId="11884" builtinId="8" hidden="1"/>
    <cellStyle name="Hipervínculo" xfId="11827" builtinId="8" hidden="1"/>
    <cellStyle name="Hipervínculo" xfId="11504" builtinId="8" hidden="1"/>
    <cellStyle name="Hipervínculo" xfId="11901" builtinId="8" hidden="1"/>
    <cellStyle name="Hipervínculo" xfId="11844" builtinId="8" hidden="1"/>
    <cellStyle name="Hipervínculo" xfId="11788" builtinId="8" hidden="1"/>
    <cellStyle name="Hipervínculo" xfId="11526" builtinId="8" hidden="1"/>
    <cellStyle name="Hipervínculo" xfId="11904" builtinId="8" hidden="1"/>
    <cellStyle name="Hipervínculo" xfId="11847" builtinId="8" hidden="1"/>
    <cellStyle name="Hipervínculo" xfId="11791" builtinId="8" hidden="1"/>
    <cellStyle name="Hipervínculo" xfId="11529" builtinId="8" hidden="1"/>
    <cellStyle name="Hipervínculo" xfId="11801" builtinId="8" hidden="1"/>
    <cellStyle name="Hipervínculo" xfId="11726" builtinId="8" hidden="1"/>
    <cellStyle name="Hipervínculo" xfId="11669" builtinId="8" hidden="1"/>
    <cellStyle name="Hipervínculo" xfId="11612" builtinId="8" hidden="1"/>
    <cellStyle name="Hipervínculo" xfId="11753" builtinId="8" hidden="1"/>
    <cellStyle name="Hipervínculo" xfId="11696" builtinId="8" hidden="1"/>
    <cellStyle name="Hipervínculo" xfId="11639" builtinId="8" hidden="1"/>
    <cellStyle name="Hipervínculo" xfId="11741" builtinId="8" hidden="1"/>
    <cellStyle name="Hipervínculo" xfId="11684" builtinId="8" hidden="1"/>
    <cellStyle name="Hipervínculo" xfId="11627" builtinId="8" hidden="1"/>
    <cellStyle name="Hipervínculo" xfId="11571" builtinId="8" hidden="1"/>
    <cellStyle name="Hipervínculo" xfId="11743" builtinId="8" hidden="1"/>
    <cellStyle name="Hipervínculo" xfId="11686" builtinId="8" hidden="1"/>
    <cellStyle name="Hipervínculo" xfId="11629" builtinId="8" hidden="1"/>
    <cellStyle name="Hipervínculo" xfId="11573" builtinId="8" hidden="1"/>
    <cellStyle name="Hipervínculo" xfId="11739" builtinId="8" hidden="1"/>
    <cellStyle name="Hipervínculo" xfId="11682" builtinId="8" hidden="1"/>
    <cellStyle name="Hipervínculo" xfId="11625" builtinId="8" hidden="1"/>
    <cellStyle name="Hipervínculo" xfId="11557" builtinId="8" hidden="1"/>
    <cellStyle name="Hipervínculo" xfId="11703" builtinId="8" hidden="1"/>
    <cellStyle name="Hipervínculo" xfId="11646" builtinId="8" hidden="1"/>
    <cellStyle name="Hipervínculo" xfId="11588" builtinId="8" hidden="1"/>
    <cellStyle name="Hipervínculo" xfId="11554" builtinId="8" hidden="1"/>
    <cellStyle name="Hipervínculo" xfId="11894" builtinId="8" hidden="1"/>
    <cellStyle name="Hipervínculo" xfId="11837" builtinId="8" hidden="1"/>
    <cellStyle name="Hipervínculo" xfId="11516" builtinId="8" hidden="1"/>
    <cellStyle name="Hipervínculo" xfId="11861" builtinId="8" hidden="1"/>
    <cellStyle name="Hipervínculo" xfId="11803" builtinId="8" hidden="1"/>
    <cellStyle name="Hipervínculo" xfId="11790" builtinId="8" hidden="1"/>
    <cellStyle name="Hipervínculo" xfId="11746" builtinId="8" hidden="1"/>
    <cellStyle name="Hipervínculo" xfId="11689" builtinId="8" hidden="1"/>
    <cellStyle name="Hipervínculo" xfId="11632" builtinId="8" hidden="1"/>
    <cellStyle name="Hipervínculo" xfId="9996" builtinId="8" hidden="1"/>
    <cellStyle name="Hipervínculo" xfId="10053" builtinId="8" hidden="1"/>
    <cellStyle name="Hipervínculo" xfId="11582" builtinId="8" hidden="1"/>
    <cellStyle name="Hipervínculo" xfId="11545" builtinId="8" hidden="1"/>
    <cellStyle name="Hipervínculo" xfId="11882" builtinId="8" hidden="1"/>
    <cellStyle name="Hipervínculo" xfId="11825" builtinId="8" hidden="1"/>
    <cellStyle name="Hipervínculo" xfId="11499" builtinId="8" hidden="1"/>
    <cellStyle name="Hipervínculo" xfId="11464" builtinId="8" hidden="1"/>
    <cellStyle name="Hipervínculo" xfId="11494" builtinId="8" hidden="1"/>
    <cellStyle name="Hipervínculo" xfId="11486" builtinId="8" hidden="1"/>
    <cellStyle name="Hipervínculo" xfId="11478" builtinId="8" hidden="1"/>
    <cellStyle name="Hipervínculo" xfId="11462" builtinId="8" hidden="1"/>
    <cellStyle name="Hipervínculo" xfId="11889" builtinId="8" hidden="1"/>
    <cellStyle name="Hipervínculo" xfId="11832" builtinId="8" hidden="1"/>
    <cellStyle name="Hipervínculo" xfId="11509" builtinId="8" hidden="1"/>
    <cellStyle name="Hipervínculo" xfId="9940" builtinId="8" hidden="1"/>
    <cellStyle name="Hipervínculo" xfId="11757" builtinId="8" hidden="1"/>
    <cellStyle name="Hipervínculo" xfId="11700" builtinId="8" hidden="1"/>
    <cellStyle name="Hipervínculo" xfId="11643" builtinId="8" hidden="1"/>
    <cellStyle name="Hipervínculo" xfId="11799" builtinId="8" hidden="1"/>
    <cellStyle name="Hipervínculo" xfId="11762" builtinId="8" hidden="1"/>
    <cellStyle name="Hipervínculo" xfId="11730" builtinId="8" hidden="1"/>
    <cellStyle name="Hipervínculo" xfId="11673" builtinId="8" hidden="1"/>
    <cellStyle name="Hipervínculo" xfId="11616" builtinId="8" hidden="1"/>
    <cellStyle name="Hipervínculo" xfId="11702" builtinId="8" hidden="1"/>
    <cellStyle name="Hipervínculo" xfId="11645" builtinId="8" hidden="1"/>
    <cellStyle name="Hipervínculo" xfId="11586" builtinId="8" hidden="1"/>
    <cellStyle name="Hipervínculo" xfId="11549" builtinId="8" hidden="1"/>
    <cellStyle name="Hipervínculo" xfId="11888" builtinId="8" hidden="1"/>
    <cellStyle name="Hipervínculo" xfId="11831" builtinId="8" hidden="1"/>
    <cellStyle name="Hipervínculo" xfId="11508" builtinId="8" hidden="1"/>
    <cellStyle name="Hipervínculo" xfId="9645" builtinId="8" hidden="1"/>
    <cellStyle name="Hipervínculo" xfId="11858" builtinId="8" hidden="1"/>
    <cellStyle name="Hipervínculo" xfId="11797" builtinId="8" hidden="1"/>
    <cellStyle name="Hipervínculo" xfId="11728" builtinId="8" hidden="1"/>
    <cellStyle name="Hipervínculo" xfId="11671" builtinId="8" hidden="1"/>
    <cellStyle name="Hipervínculo" xfId="11614" builtinId="8" hidden="1"/>
    <cellStyle name="Hipervínculo" xfId="11755" builtinId="8" hidden="1"/>
    <cellStyle name="Hipervínculo" xfId="11698" builtinId="8" hidden="1"/>
    <cellStyle name="Hipervínculo" xfId="11641" builtinId="8" hidden="1"/>
    <cellStyle name="Hipervínculo" xfId="11911" builtinId="8" hidden="1"/>
    <cellStyle name="Hipervínculo" xfId="11854" builtinId="8" hidden="1"/>
    <cellStyle name="Hipervínculo" xfId="11540" builtinId="8" hidden="1"/>
    <cellStyle name="Hipervínculo" xfId="11584" builtinId="8" hidden="1"/>
    <cellStyle name="Hipervínculo" xfId="11547" builtinId="8" hidden="1"/>
    <cellStyle name="Hipervínculo" xfId="11886" builtinId="8" hidden="1"/>
    <cellStyle name="Hipervínculo" xfId="11829" builtinId="8" hidden="1"/>
    <cellStyle name="Hipervínculo" xfId="11506" builtinId="8" hidden="1"/>
    <cellStyle name="Hipervínculo" xfId="11756" builtinId="8" hidden="1"/>
    <cellStyle name="Hipervínculo" xfId="11699" builtinId="8" hidden="1"/>
    <cellStyle name="Hipervínculo" xfId="11642" builtinId="8" hidden="1"/>
    <cellStyle name="Hipervínculo" xfId="9646" builtinId="8" hidden="1"/>
    <cellStyle name="Hipervínculo" xfId="11469" builtinId="8" hidden="1"/>
    <cellStyle name="Hipervínculo" xfId="11468" builtinId="8" hidden="1"/>
    <cellStyle name="Hipervínculo" xfId="11497" builtinId="8" hidden="1"/>
    <cellStyle name="Hipervínculo" xfId="11489" builtinId="8" hidden="1"/>
    <cellStyle name="Hipervínculo" xfId="11481" builtinId="8" hidden="1"/>
    <cellStyle name="Hipervínculo" xfId="11723" builtinId="8" hidden="1"/>
    <cellStyle name="Hipervínculo" xfId="11666" builtinId="8" hidden="1"/>
    <cellStyle name="Hipervínculo" xfId="11609" builtinId="8" hidden="1"/>
    <cellStyle name="Hipervínculo" xfId="11570" builtinId="8" hidden="1"/>
    <cellStyle name="Hipervínculo" xfId="11721" builtinId="8" hidden="1"/>
    <cellStyle name="Hipervínculo" xfId="11664" builtinId="8" hidden="1"/>
    <cellStyle name="Hipervínculo" xfId="11607" builtinId="8" hidden="1"/>
    <cellStyle name="Hipervínculo" xfId="11568" builtinId="8" hidden="1"/>
    <cellStyle name="Hipervínculo" xfId="11719" builtinId="8" hidden="1"/>
    <cellStyle name="Hipervínculo" xfId="11662" builtinId="8" hidden="1"/>
    <cellStyle name="Hipervínculo" xfId="11605" builtinId="8" hidden="1"/>
    <cellStyle name="Hipervínculo" xfId="11566" builtinId="8" hidden="1"/>
    <cellStyle name="Hipervínculo" xfId="11717" builtinId="8" hidden="1"/>
    <cellStyle name="Hipervínculo" xfId="11660" builtinId="8" hidden="1"/>
    <cellStyle name="Hipervínculo" xfId="11603" builtinId="8" hidden="1"/>
    <cellStyle name="Hipervínculo" xfId="11564" builtinId="8" hidden="1"/>
    <cellStyle name="Hipervínculo" xfId="11715" builtinId="8" hidden="1"/>
    <cellStyle name="Hipervínculo" xfId="11658" builtinId="8" hidden="1"/>
    <cellStyle name="Hipervínculo" xfId="11601" builtinId="8" hidden="1"/>
    <cellStyle name="Hipervínculo" xfId="11562" builtinId="8" hidden="1"/>
    <cellStyle name="Hipervínculo" xfId="11713" builtinId="8" hidden="1"/>
    <cellStyle name="Hipervínculo" xfId="11656" builtinId="8" hidden="1"/>
    <cellStyle name="Hipervínculo" xfId="11599" builtinId="8" hidden="1"/>
    <cellStyle name="Hipervínculo" xfId="11560" builtinId="8" hidden="1"/>
    <cellStyle name="Hipervínculo" xfId="11722" builtinId="8" hidden="1"/>
    <cellStyle name="Hipervínculo" xfId="11665" builtinId="8" hidden="1"/>
    <cellStyle name="Hipervínculo" xfId="11608" builtinId="8" hidden="1"/>
    <cellStyle name="Hipervínculo" xfId="11569" builtinId="8" hidden="1"/>
    <cellStyle name="Hipervínculo" xfId="11720" builtinId="8" hidden="1"/>
    <cellStyle name="Hipervínculo" xfId="11663" builtinId="8" hidden="1"/>
    <cellStyle name="Hipervínculo" xfId="11606" builtinId="8" hidden="1"/>
    <cellStyle name="Hipervínculo" xfId="11567" builtinId="8" hidden="1"/>
    <cellStyle name="Hipervínculo" xfId="11718" builtinId="8" hidden="1"/>
    <cellStyle name="Hipervínculo" xfId="11661" builtinId="8" hidden="1"/>
    <cellStyle name="Hipervínculo" xfId="11604" builtinId="8" hidden="1"/>
    <cellStyle name="Hipervínculo" xfId="11565" builtinId="8" hidden="1"/>
    <cellStyle name="Hipervínculo" xfId="11716" builtinId="8" hidden="1"/>
    <cellStyle name="Hipervínculo" xfId="11659" builtinId="8" hidden="1"/>
    <cellStyle name="Hipervínculo" xfId="11602" builtinId="8" hidden="1"/>
    <cellStyle name="Hipervínculo" xfId="11563" builtinId="8" hidden="1"/>
    <cellStyle name="Hipervínculo" xfId="11714" builtinId="8" hidden="1"/>
    <cellStyle name="Hipervínculo" xfId="11657" builtinId="8" hidden="1"/>
    <cellStyle name="Hipervínculo" xfId="11600" builtinId="8" hidden="1"/>
    <cellStyle name="Hipervínculo" xfId="11561" builtinId="8" hidden="1"/>
    <cellStyle name="Hipervínculo" xfId="11712" builtinId="8" hidden="1"/>
    <cellStyle name="Hipervínculo" xfId="11655" builtinId="8" hidden="1"/>
    <cellStyle name="Hipervínculo" xfId="11598" builtinId="8" hidden="1"/>
    <cellStyle name="Hipervínculo" xfId="11559" builtinId="8" hidden="1"/>
    <cellStyle name="Hipervínculo" xfId="11915" builtinId="8" hidden="1"/>
    <cellStyle name="Hipervínculo" xfId="11917" builtinId="8" hidden="1"/>
    <cellStyle name="Hipervínculo" xfId="11919" builtinId="8" hidden="1"/>
    <cellStyle name="Hipervínculo" xfId="11921" builtinId="8" hidden="1"/>
    <cellStyle name="Hipervínculo" xfId="11923" builtinId="8" hidden="1"/>
    <cellStyle name="Hipervínculo" xfId="11925" builtinId="8" hidden="1"/>
    <cellStyle name="Hipervínculo" xfId="11927" builtinId="8" hidden="1"/>
    <cellStyle name="Hipervínculo" xfId="11929" builtinId="8" hidden="1"/>
    <cellStyle name="Hipervínculo" xfId="11932" builtinId="8" hidden="1"/>
    <cellStyle name="Hipervínculo" xfId="11934" builtinId="8" hidden="1"/>
    <cellStyle name="Hipervínculo" xfId="11936" builtinId="8" hidden="1"/>
    <cellStyle name="Hipervínculo" xfId="11938" builtinId="8" hidden="1"/>
    <cellStyle name="Hipervínculo" xfId="11940" builtinId="8" hidden="1"/>
    <cellStyle name="Hipervínculo" xfId="11942" builtinId="8" hidden="1"/>
    <cellStyle name="Hipervínculo" xfId="11944" builtinId="8" hidden="1"/>
    <cellStyle name="Hipervínculo" xfId="11946" builtinId="8" hidden="1"/>
    <cellStyle name="Hipervínculo" xfId="11948" builtinId="8" hidden="1"/>
    <cellStyle name="Hipervínculo" xfId="11950" builtinId="8" hidden="1"/>
    <cellStyle name="Hipervínculo" xfId="11952" builtinId="8" hidden="1"/>
    <cellStyle name="Hipervínculo" xfId="11954" builtinId="8" hidden="1"/>
    <cellStyle name="Hipervínculo" xfId="11956" builtinId="8" hidden="1"/>
    <cellStyle name="Hipervínculo" xfId="11958" builtinId="8" hidden="1"/>
    <cellStyle name="Hipervínculo" xfId="11960" builtinId="8" hidden="1"/>
    <cellStyle name="Hipervínculo" xfId="11962" builtinId="8" hidden="1"/>
    <cellStyle name="Hipervínculo" xfId="11964" builtinId="8" hidden="1"/>
    <cellStyle name="Hipervínculo" xfId="11966" builtinId="8" hidden="1"/>
    <cellStyle name="Hipervínculo" xfId="11968" builtinId="8" hidden="1"/>
    <cellStyle name="Hipervínculo" xfId="11970" builtinId="8" hidden="1"/>
    <cellStyle name="Hipervínculo" xfId="11972" builtinId="8" hidden="1"/>
    <cellStyle name="Hipervínculo" xfId="11974" builtinId="8" hidden="1"/>
    <cellStyle name="Hipervínculo" xfId="11976" builtinId="8" hidden="1"/>
    <cellStyle name="Hipervínculo" xfId="11978" builtinId="8" hidden="1"/>
    <cellStyle name="Hipervínculo" xfId="11980" builtinId="8" hidden="1"/>
    <cellStyle name="Hipervínculo" xfId="11982" builtinId="8" hidden="1"/>
    <cellStyle name="Hipervínculo" xfId="11984" builtinId="8" hidden="1"/>
    <cellStyle name="Hipervínculo" xfId="11986" builtinId="8" hidden="1"/>
    <cellStyle name="Hipervínculo" xfId="11988" builtinId="8" hidden="1"/>
    <cellStyle name="Hipervínculo" xfId="11990" builtinId="8" hidden="1"/>
    <cellStyle name="Hipervínculo" xfId="11992" builtinId="8" hidden="1"/>
    <cellStyle name="Hipervínculo" xfId="11994" builtinId="8" hidden="1"/>
    <cellStyle name="Hipervínculo" xfId="11996" builtinId="8" hidden="1"/>
    <cellStyle name="Hipervínculo" xfId="11998" builtinId="8" hidden="1"/>
    <cellStyle name="Hipervínculo" xfId="12000" builtinId="8" hidden="1"/>
    <cellStyle name="Hipervínculo" xfId="12002" builtinId="8" hidden="1"/>
    <cellStyle name="Hipervínculo" xfId="12004" builtinId="8" hidden="1"/>
    <cellStyle name="Hipervínculo" xfId="12006" builtinId="8" hidden="1"/>
    <cellStyle name="Hipervínculo" xfId="12008" builtinId="8" hidden="1"/>
    <cellStyle name="Hipervínculo" xfId="12010" builtinId="8" hidden="1"/>
    <cellStyle name="Hipervínculo" xfId="12012" builtinId="8" hidden="1"/>
    <cellStyle name="Hipervínculo" xfId="12014" builtinId="8" hidden="1"/>
    <cellStyle name="Hipervínculo" xfId="12016" builtinId="8" hidden="1"/>
    <cellStyle name="Hipervínculo" xfId="12018" builtinId="8" hidden="1"/>
    <cellStyle name="Hipervínculo" xfId="12020" builtinId="8" hidden="1"/>
    <cellStyle name="Hipervínculo" xfId="12022" builtinId="8" hidden="1"/>
    <cellStyle name="Hipervínculo" xfId="12024" builtinId="8" hidden="1"/>
    <cellStyle name="Hipervínculo" xfId="12026" builtinId="8" hidden="1"/>
    <cellStyle name="Hipervínculo" xfId="12028" builtinId="8" hidden="1"/>
    <cellStyle name="Hipervínculo" xfId="12030" builtinId="8" hidden="1"/>
    <cellStyle name="Hipervínculo" xfId="12032" builtinId="8" hidden="1"/>
    <cellStyle name="Hipervínculo" xfId="12034" builtinId="8" hidden="1"/>
    <cellStyle name="Hipervínculo" xfId="12036" builtinId="8" hidden="1"/>
    <cellStyle name="Hipervínculo" xfId="12038" builtinId="8" hidden="1"/>
    <cellStyle name="Hipervínculo" xfId="12040" builtinId="8" hidden="1"/>
    <cellStyle name="Hipervínculo" xfId="12042" builtinId="8" hidden="1"/>
    <cellStyle name="Hipervínculo" xfId="12044" builtinId="8" hidden="1"/>
    <cellStyle name="Hipervínculo" xfId="12046" builtinId="8" hidden="1"/>
    <cellStyle name="Hipervínculo" xfId="12048" builtinId="8" hidden="1"/>
    <cellStyle name="Hipervínculo" xfId="12050" builtinId="8" hidden="1"/>
    <cellStyle name="Hipervínculo" xfId="12052" builtinId="8" hidden="1"/>
    <cellStyle name="Hipervínculo" xfId="12054" builtinId="8" hidden="1"/>
    <cellStyle name="Hipervínculo" xfId="12056" builtinId="8" hidden="1"/>
    <cellStyle name="Hipervínculo" xfId="12058" builtinId="8" hidden="1"/>
    <cellStyle name="Hipervínculo" xfId="12060" builtinId="8" hidden="1"/>
    <cellStyle name="Hipervínculo" xfId="12062" builtinId="8" hidden="1"/>
    <cellStyle name="Hipervínculo" xfId="12064" builtinId="8" hidden="1"/>
    <cellStyle name="Hipervínculo" xfId="12066" builtinId="8" hidden="1"/>
    <cellStyle name="Hipervínculo" xfId="12068" builtinId="8" hidden="1"/>
    <cellStyle name="Hipervínculo" xfId="12070" builtinId="8" hidden="1"/>
    <cellStyle name="Hipervínculo" xfId="12072" builtinId="8" hidden="1"/>
    <cellStyle name="Hipervínculo" xfId="12074" builtinId="8" hidden="1"/>
    <cellStyle name="Hipervínculo" xfId="12076" builtinId="8" hidden="1"/>
    <cellStyle name="Hipervínculo" xfId="12078" builtinId="8" hidden="1"/>
    <cellStyle name="Hipervínculo" xfId="12080" builtinId="8" hidden="1"/>
    <cellStyle name="Hipervínculo" xfId="12082" builtinId="8" hidden="1"/>
    <cellStyle name="Hipervínculo" xfId="12084" builtinId="8" hidden="1"/>
    <cellStyle name="Hipervínculo" xfId="12086" builtinId="8" hidden="1"/>
    <cellStyle name="Hipervínculo" xfId="12088" builtinId="8" hidden="1"/>
    <cellStyle name="Hipervínculo" xfId="12090" builtinId="8" hidden="1"/>
    <cellStyle name="Hipervínculo" xfId="12092" builtinId="8" hidden="1"/>
    <cellStyle name="Hipervínculo" xfId="12094" builtinId="8" hidden="1"/>
    <cellStyle name="Hipervínculo" xfId="12096" builtinId="8" hidden="1"/>
    <cellStyle name="Hipervínculo" xfId="12098" builtinId="8" hidden="1"/>
    <cellStyle name="Hipervínculo" xfId="12100" builtinId="8" hidden="1"/>
    <cellStyle name="Hipervínculo" xfId="12102" builtinId="8" hidden="1"/>
    <cellStyle name="Hipervínculo" xfId="12104" builtinId="8" hidden="1"/>
    <cellStyle name="Hipervínculo" xfId="12106" builtinId="8" hidden="1"/>
    <cellStyle name="Hipervínculo" xfId="12108" builtinId="8" hidden="1"/>
    <cellStyle name="Hipervínculo" xfId="12110" builtinId="8" hidden="1"/>
    <cellStyle name="Hipervínculo" xfId="12112" builtinId="8" hidden="1"/>
    <cellStyle name="Hipervínculo" xfId="12114" builtinId="8" hidden="1"/>
    <cellStyle name="Hipervínculo" xfId="12116" builtinId="8" hidden="1"/>
    <cellStyle name="Hipervínculo" xfId="12118" builtinId="8" hidden="1"/>
    <cellStyle name="Hipervínculo" xfId="12120" builtinId="8" hidden="1"/>
    <cellStyle name="Hipervínculo" xfId="12122" builtinId="8" hidden="1"/>
    <cellStyle name="Hipervínculo" xfId="12124" builtinId="8" hidden="1"/>
    <cellStyle name="Hipervínculo" xfId="12126" builtinId="8" hidden="1"/>
    <cellStyle name="Hipervínculo" xfId="12128" builtinId="8" hidden="1"/>
    <cellStyle name="Hipervínculo" xfId="12130" builtinId="8" hidden="1"/>
    <cellStyle name="Hipervínculo" xfId="12132" builtinId="8" hidden="1"/>
    <cellStyle name="Hipervínculo" xfId="12134" builtinId="8" hidden="1"/>
    <cellStyle name="Hipervínculo" xfId="12136" builtinId="8" hidden="1"/>
    <cellStyle name="Hipervínculo" xfId="12138" builtinId="8" hidden="1"/>
    <cellStyle name="Hipervínculo" xfId="12140" builtinId="8" hidden="1"/>
    <cellStyle name="Hipervínculo" xfId="12142" builtinId="8" hidden="1"/>
    <cellStyle name="Hipervínculo" xfId="12144" builtinId="8" hidden="1"/>
    <cellStyle name="Hipervínculo" xfId="12146" builtinId="8" hidden="1"/>
    <cellStyle name="Hipervínculo" xfId="12148" builtinId="8" hidden="1"/>
    <cellStyle name="Hipervínculo" xfId="12150" builtinId="8" hidden="1"/>
    <cellStyle name="Hipervínculo" xfId="12152" builtinId="8" hidden="1"/>
    <cellStyle name="Hipervínculo" xfId="12154" builtinId="8" hidden="1"/>
    <cellStyle name="Hipervínculo" xfId="12156" builtinId="8" hidden="1"/>
    <cellStyle name="Hipervínculo" xfId="12158" builtinId="8" hidden="1"/>
    <cellStyle name="Hipervínculo" xfId="12160" builtinId="8" hidden="1"/>
    <cellStyle name="Hipervínculo" xfId="12162" builtinId="8" hidden="1"/>
    <cellStyle name="Hipervínculo" xfId="12164" builtinId="8" hidden="1"/>
    <cellStyle name="Hipervínculo" xfId="12166" builtinId="8" hidden="1"/>
    <cellStyle name="Hipervínculo" xfId="12168" builtinId="8" hidden="1"/>
    <cellStyle name="Hipervínculo" xfId="12170" builtinId="8" hidden="1"/>
    <cellStyle name="Hipervínculo" xfId="12172" builtinId="8" hidden="1"/>
    <cellStyle name="Hipervínculo" xfId="12174" builtinId="8" hidden="1"/>
    <cellStyle name="Hipervínculo" xfId="12176" builtinId="8" hidden="1"/>
    <cellStyle name="Hipervínculo" xfId="12178" builtinId="8" hidden="1"/>
    <cellStyle name="Hipervínculo" xfId="12180" builtinId="8" hidden="1"/>
    <cellStyle name="Hipervínculo" xfId="12182" builtinId="8" hidden="1"/>
    <cellStyle name="Hipervínculo" xfId="12184" builtinId="8" hidden="1"/>
    <cellStyle name="Hipervínculo" xfId="12186" builtinId="8" hidden="1"/>
    <cellStyle name="Hipervínculo" xfId="12188" builtinId="8" hidden="1"/>
    <cellStyle name="Hipervínculo" xfId="12190" builtinId="8" hidden="1"/>
    <cellStyle name="Hipervínculo" xfId="12192" builtinId="8" hidden="1"/>
    <cellStyle name="Hipervínculo" xfId="12194" builtinId="8" hidden="1"/>
    <cellStyle name="Hipervínculo" xfId="12196" builtinId="8" hidden="1"/>
    <cellStyle name="Hipervínculo" xfId="12198" builtinId="8" hidden="1"/>
    <cellStyle name="Hipervínculo" xfId="12200" builtinId="8" hidden="1"/>
    <cellStyle name="Hipervínculo" xfId="12202" builtinId="8" hidden="1"/>
    <cellStyle name="Hipervínculo" xfId="12204" builtinId="8" hidden="1"/>
    <cellStyle name="Hipervínculo" xfId="12206" builtinId="8" hidden="1"/>
    <cellStyle name="Hipervínculo" xfId="12208" builtinId="8" hidden="1"/>
    <cellStyle name="Hipervínculo" xfId="12210" builtinId="8" hidden="1"/>
    <cellStyle name="Hipervínculo" xfId="12212" builtinId="8" hidden="1"/>
    <cellStyle name="Hipervínculo" xfId="12214" builtinId="8" hidden="1"/>
    <cellStyle name="Hipervínculo" xfId="12216" builtinId="8" hidden="1"/>
    <cellStyle name="Hipervínculo" xfId="12218" builtinId="8" hidden="1"/>
    <cellStyle name="Hipervínculo" xfId="12220" builtinId="8" hidden="1"/>
    <cellStyle name="Hipervínculo" xfId="12222" builtinId="8" hidden="1"/>
    <cellStyle name="Hipervínculo" xfId="12224" builtinId="8" hidden="1"/>
    <cellStyle name="Hipervínculo" xfId="12226" builtinId="8" hidden="1"/>
    <cellStyle name="Hipervínculo" xfId="12228" builtinId="8" hidden="1"/>
    <cellStyle name="Hipervínculo" xfId="12230" builtinId="8" hidden="1"/>
    <cellStyle name="Hipervínculo" xfId="12232" builtinId="8" hidden="1"/>
    <cellStyle name="Hipervínculo" xfId="12234" builtinId="8" hidden="1"/>
    <cellStyle name="Hipervínculo" xfId="12236" builtinId="8" hidden="1"/>
    <cellStyle name="Hipervínculo" xfId="12238" builtinId="8" hidden="1"/>
    <cellStyle name="Hipervínculo" xfId="12240" builtinId="8" hidden="1"/>
    <cellStyle name="Hipervínculo" xfId="12242" builtinId="8" hidden="1"/>
    <cellStyle name="Hipervínculo" xfId="12244" builtinId="8" hidden="1"/>
    <cellStyle name="Hipervínculo" xfId="12246" builtinId="8" hidden="1"/>
    <cellStyle name="Hipervínculo" xfId="12248" builtinId="8" hidden="1"/>
    <cellStyle name="Hipervínculo" xfId="12250" builtinId="8" hidden="1"/>
    <cellStyle name="Hipervínculo" xfId="12252" builtinId="8" hidden="1"/>
    <cellStyle name="Hipervínculo" xfId="12254" builtinId="8" hidden="1"/>
    <cellStyle name="Hipervínculo" xfId="12256" builtinId="8" hidden="1"/>
    <cellStyle name="Hipervínculo" xfId="12258" builtinId="8" hidden="1"/>
    <cellStyle name="Hipervínculo" xfId="12260" builtinId="8" hidden="1"/>
    <cellStyle name="Hipervínculo" xfId="12262" builtinId="8" hidden="1"/>
    <cellStyle name="Hipervínculo" xfId="12264" builtinId="8" hidden="1"/>
    <cellStyle name="Hipervínculo" xfId="12266" builtinId="8" hidden="1"/>
    <cellStyle name="Hipervínculo" xfId="12268" builtinId="8" hidden="1"/>
    <cellStyle name="Hipervínculo" xfId="12270" builtinId="8" hidden="1"/>
    <cellStyle name="Hipervínculo" xfId="12272" builtinId="8" hidden="1"/>
    <cellStyle name="Hipervínculo" xfId="12274" builtinId="8" hidden="1"/>
    <cellStyle name="Hipervínculo" xfId="12276" builtinId="8" hidden="1"/>
    <cellStyle name="Hipervínculo" xfId="12278" builtinId="8" hidden="1"/>
    <cellStyle name="Hipervínculo" xfId="12280" builtinId="8" hidden="1"/>
    <cellStyle name="Hipervínculo" xfId="12282" builtinId="8" hidden="1"/>
    <cellStyle name="Hipervínculo" xfId="12284" builtinId="8" hidden="1"/>
    <cellStyle name="Hipervínculo" xfId="12286" builtinId="8" hidden="1"/>
    <cellStyle name="Hipervínculo" xfId="12288" builtinId="8" hidden="1"/>
    <cellStyle name="Hipervínculo" xfId="12290" builtinId="8" hidden="1"/>
    <cellStyle name="Hipervínculo" xfId="12292" builtinId="8" hidden="1"/>
    <cellStyle name="Hipervínculo" xfId="12294" builtinId="8" hidden="1"/>
    <cellStyle name="Hipervínculo" xfId="12296" builtinId="8" hidden="1"/>
    <cellStyle name="Hipervínculo" xfId="12298" builtinId="8" hidden="1"/>
    <cellStyle name="Hipervínculo" xfId="12300" builtinId="8" hidden="1"/>
    <cellStyle name="Hipervínculo" xfId="12302" builtinId="8" hidden="1"/>
    <cellStyle name="Hipervínculo" xfId="12304" builtinId="8" hidden="1"/>
    <cellStyle name="Hipervínculo" xfId="12306" builtinId="8" hidden="1"/>
    <cellStyle name="Hipervínculo" xfId="12308" builtinId="8" hidden="1"/>
    <cellStyle name="Hipervínculo" xfId="12310" builtinId="8" hidden="1"/>
    <cellStyle name="Hipervínculo" xfId="12312" builtinId="8" hidden="1"/>
    <cellStyle name="Hipervínculo" xfId="12314" builtinId="8" hidden="1"/>
    <cellStyle name="Hipervínculo" xfId="12316" builtinId="8" hidden="1"/>
    <cellStyle name="Hipervínculo" xfId="12318" builtinId="8" hidden="1"/>
    <cellStyle name="Hipervínculo" xfId="12320" builtinId="8" hidden="1"/>
    <cellStyle name="Hipervínculo" xfId="12322" builtinId="8" hidden="1"/>
    <cellStyle name="Hipervínculo" xfId="12324" builtinId="8" hidden="1"/>
    <cellStyle name="Hipervínculo" xfId="12326" builtinId="8" hidden="1"/>
    <cellStyle name="Hipervínculo" xfId="12328" builtinId="8" hidden="1"/>
    <cellStyle name="Hipervínculo" xfId="12330" builtinId="8" hidden="1"/>
    <cellStyle name="Hipervínculo" xfId="12332" builtinId="8" hidden="1"/>
    <cellStyle name="Hipervínculo" xfId="12334" builtinId="8" hidden="1"/>
    <cellStyle name="Hipervínculo" xfId="12336" builtinId="8" hidden="1"/>
    <cellStyle name="Hipervínculo" xfId="12338" builtinId="8" hidden="1"/>
    <cellStyle name="Hipervínculo" xfId="12340" builtinId="8" hidden="1"/>
    <cellStyle name="Hipervínculo" xfId="12342" builtinId="8" hidden="1"/>
    <cellStyle name="Hipervínculo" xfId="12344" builtinId="8" hidden="1"/>
    <cellStyle name="Hipervínculo" xfId="12346" builtinId="8" hidden="1"/>
    <cellStyle name="Hipervínculo" xfId="12348" builtinId="8" hidden="1"/>
    <cellStyle name="Hipervínculo" xfId="12350" builtinId="8" hidden="1"/>
    <cellStyle name="Hipervínculo" xfId="12352" builtinId="8" hidden="1"/>
    <cellStyle name="Hipervínculo" xfId="12354" builtinId="8" hidden="1"/>
    <cellStyle name="Hipervínculo" xfId="12356" builtinId="8" hidden="1"/>
    <cellStyle name="Hipervínculo" xfId="12358" builtinId="8" hidden="1"/>
    <cellStyle name="Hipervínculo" xfId="12360" builtinId="8" hidden="1"/>
    <cellStyle name="Hipervínculo" xfId="12362" builtinId="8" hidden="1"/>
    <cellStyle name="Hipervínculo" xfId="12364" builtinId="8" hidden="1"/>
    <cellStyle name="Hipervínculo" xfId="12366" builtinId="8" hidden="1"/>
    <cellStyle name="Hipervínculo" xfId="12368" builtinId="8" hidden="1"/>
    <cellStyle name="Hipervínculo" xfId="12370" builtinId="8" hidden="1"/>
    <cellStyle name="Hipervínculo" xfId="12372" builtinId="8" hidden="1"/>
    <cellStyle name="Hipervínculo" xfId="12374" builtinId="8" hidden="1"/>
    <cellStyle name="Hipervínculo" xfId="12376" builtinId="8" hidden="1"/>
    <cellStyle name="Hipervínculo" xfId="12378" builtinId="8" hidden="1"/>
    <cellStyle name="Hipervínculo" xfId="12380" builtinId="8" hidden="1"/>
    <cellStyle name="Hipervínculo" xfId="12382" builtinId="8" hidden="1"/>
    <cellStyle name="Hipervínculo" xfId="12384" builtinId="8" hidden="1"/>
    <cellStyle name="Hipervínculo" xfId="12386" builtinId="8" hidden="1"/>
    <cellStyle name="Hipervínculo" xfId="12388" builtinId="8" hidden="1"/>
    <cellStyle name="Hipervínculo" xfId="12390" builtinId="8" hidden="1"/>
    <cellStyle name="Hipervínculo" xfId="12392" builtinId="8" hidden="1"/>
    <cellStyle name="Hipervínculo" xfId="12394" builtinId="8" hidden="1"/>
    <cellStyle name="Hipervínculo" xfId="12396" builtinId="8" hidden="1"/>
    <cellStyle name="Hipervínculo" xfId="12398" builtinId="8" hidden="1"/>
    <cellStyle name="Hipervínculo" xfId="12400" builtinId="8" hidden="1"/>
    <cellStyle name="Hipervínculo" xfId="12402" builtinId="8" hidden="1"/>
    <cellStyle name="Hipervínculo" xfId="12404" builtinId="8" hidden="1"/>
    <cellStyle name="Hipervínculo" xfId="12406" builtinId="8" hidden="1"/>
    <cellStyle name="Hipervínculo" xfId="12408" builtinId="8" hidden="1"/>
    <cellStyle name="Hipervínculo" xfId="12410" builtinId="8" hidden="1"/>
    <cellStyle name="Hipervínculo" xfId="12412" builtinId="8" hidden="1"/>
    <cellStyle name="Hipervínculo" xfId="12414" builtinId="8" hidden="1"/>
    <cellStyle name="Hipervínculo" xfId="12416" builtinId="8" hidden="1"/>
    <cellStyle name="Hipervínculo" xfId="12418" builtinId="8" hidden="1"/>
    <cellStyle name="Hipervínculo" xfId="12420" builtinId="8" hidden="1"/>
    <cellStyle name="Hipervínculo" xfId="12422" builtinId="8" hidden="1"/>
    <cellStyle name="Hipervínculo" xfId="12424" builtinId="8" hidden="1"/>
    <cellStyle name="Hipervínculo" xfId="12426" builtinId="8" hidden="1"/>
    <cellStyle name="Hipervínculo" xfId="12428" builtinId="8" hidden="1"/>
    <cellStyle name="Hipervínculo" xfId="12430" builtinId="8" hidden="1"/>
    <cellStyle name="Hipervínculo" xfId="12432" builtinId="8" hidden="1"/>
    <cellStyle name="Hipervínculo" xfId="12434" builtinId="8" hidden="1"/>
    <cellStyle name="Hipervínculo" xfId="12436" builtinId="8" hidden="1"/>
    <cellStyle name="Hipervínculo" xfId="12438" builtinId="8" hidden="1"/>
    <cellStyle name="Hipervínculo" xfId="12440" builtinId="8" hidden="1"/>
    <cellStyle name="Hipervínculo" xfId="12442" builtinId="8" hidden="1"/>
    <cellStyle name="Hipervínculo" xfId="12444" builtinId="8" hidden="1"/>
    <cellStyle name="Hipervínculo" xfId="12446" builtinId="8" hidden="1"/>
    <cellStyle name="Hipervínculo" xfId="12448" builtinId="8" hidden="1"/>
    <cellStyle name="Hipervínculo" xfId="12450" builtinId="8" hidden="1"/>
    <cellStyle name="Hipervínculo" xfId="12452" builtinId="8" hidden="1"/>
    <cellStyle name="Hipervínculo" xfId="12454" builtinId="8" hidden="1"/>
    <cellStyle name="Hipervínculo" xfId="12456" builtinId="8" hidden="1"/>
    <cellStyle name="Hipervínculo" xfId="12458" builtinId="8" hidden="1"/>
    <cellStyle name="Hipervínculo" xfId="12460" builtinId="8" hidden="1"/>
    <cellStyle name="Hipervínculo" xfId="12462" builtinId="8" hidden="1"/>
    <cellStyle name="Hipervínculo" xfId="12464" builtinId="8" hidden="1"/>
    <cellStyle name="Hipervínculo" xfId="12466" builtinId="8" hidden="1"/>
    <cellStyle name="Hipervínculo" xfId="12468" builtinId="8" hidden="1"/>
    <cellStyle name="Hipervínculo" xfId="12470" builtinId="8" hidden="1"/>
    <cellStyle name="Hipervínculo" xfId="12472" builtinId="8" hidden="1"/>
    <cellStyle name="Hipervínculo" xfId="12474" builtinId="8" hidden="1"/>
    <cellStyle name="Hipervínculo" xfId="12476" builtinId="8" hidden="1"/>
    <cellStyle name="Hipervínculo" xfId="12478" builtinId="8" hidden="1"/>
    <cellStyle name="Hipervínculo" xfId="12480" builtinId="8" hidden="1"/>
    <cellStyle name="Hipervínculo" xfId="12482" builtinId="8" hidden="1"/>
    <cellStyle name="Hipervínculo" xfId="12484" builtinId="8" hidden="1"/>
    <cellStyle name="Hipervínculo" xfId="12486" builtinId="8" hidden="1"/>
    <cellStyle name="Hipervínculo" xfId="12488" builtinId="8" hidden="1"/>
    <cellStyle name="Hipervínculo" xfId="12490" builtinId="8" hidden="1"/>
    <cellStyle name="Hipervínculo" xfId="12492" builtinId="8" hidden="1"/>
    <cellStyle name="Hipervínculo" xfId="12494" builtinId="8" hidden="1"/>
    <cellStyle name="Hipervínculo" xfId="12496" builtinId="8" hidden="1"/>
    <cellStyle name="Hipervínculo" xfId="12498" builtinId="8" hidden="1"/>
    <cellStyle name="Hipervínculo" xfId="12500" builtinId="8" hidden="1"/>
    <cellStyle name="Hipervínculo" xfId="12502" builtinId="8" hidden="1"/>
    <cellStyle name="Hipervínculo" xfId="12504" builtinId="8" hidden="1"/>
    <cellStyle name="Hipervínculo" xfId="12506" builtinId="8" hidden="1"/>
    <cellStyle name="Hipervínculo" xfId="12508" builtinId="8" hidden="1"/>
    <cellStyle name="Hipervínculo" xfId="12510" builtinId="8" hidden="1"/>
    <cellStyle name="Hipervínculo" xfId="12512" builtinId="8" hidden="1"/>
    <cellStyle name="Hipervínculo" xfId="12514" builtinId="8" hidden="1"/>
    <cellStyle name="Hipervínculo" xfId="12516" builtinId="8" hidden="1"/>
    <cellStyle name="Hipervínculo" xfId="12518" builtinId="8" hidden="1"/>
    <cellStyle name="Hipervínculo" xfId="12520" builtinId="8" hidden="1"/>
    <cellStyle name="Hipervínculo" xfId="12522" builtinId="8" hidden="1"/>
    <cellStyle name="Hipervínculo" xfId="12524" builtinId="8" hidden="1"/>
    <cellStyle name="Hipervínculo" xfId="12526" builtinId="8" hidden="1"/>
    <cellStyle name="Hipervínculo" xfId="12528" builtinId="8" hidden="1"/>
    <cellStyle name="Hipervínculo" xfId="12530" builtinId="8" hidden="1"/>
    <cellStyle name="Hipervínculo" xfId="12532" builtinId="8" hidden="1"/>
    <cellStyle name="Hipervínculo" xfId="12534" builtinId="8" hidden="1"/>
    <cellStyle name="Hipervínculo" xfId="12536" builtinId="8" hidden="1"/>
    <cellStyle name="Hipervínculo" xfId="12538" builtinId="8" hidden="1"/>
    <cellStyle name="Hipervínculo" xfId="12540" builtinId="8" hidden="1"/>
    <cellStyle name="Hipervínculo" xfId="12542" builtinId="8" hidden="1"/>
    <cellStyle name="Hipervínculo" xfId="12544" builtinId="8" hidden="1"/>
    <cellStyle name="Hipervínculo" xfId="12546" builtinId="8" hidden="1"/>
    <cellStyle name="Hipervínculo" xfId="12548" builtinId="8" hidden="1"/>
    <cellStyle name="Hipervínculo" xfId="12550" builtinId="8" hidden="1"/>
    <cellStyle name="Hipervínculo" xfId="12552" builtinId="8" hidden="1"/>
    <cellStyle name="Hipervínculo" xfId="12554" builtinId="8" hidden="1"/>
    <cellStyle name="Hipervínculo" xfId="12556" builtinId="8" hidden="1"/>
    <cellStyle name="Hipervínculo" xfId="12558" builtinId="8" hidden="1"/>
    <cellStyle name="Hipervínculo" xfId="12560" builtinId="8" hidden="1"/>
    <cellStyle name="Hipervínculo" xfId="12562" builtinId="8" hidden="1"/>
    <cellStyle name="Hipervínculo" xfId="12564" builtinId="8" hidden="1"/>
    <cellStyle name="Hipervínculo" xfId="12566" builtinId="8" hidden="1"/>
    <cellStyle name="Hipervínculo" xfId="12568" builtinId="8" hidden="1"/>
    <cellStyle name="Hipervínculo" xfId="12570" builtinId="8" hidden="1"/>
    <cellStyle name="Hipervínculo" xfId="12572" builtinId="8" hidden="1"/>
    <cellStyle name="Hipervínculo" xfId="12574" builtinId="8" hidden="1"/>
    <cellStyle name="Hipervínculo" xfId="12576" builtinId="8" hidden="1"/>
    <cellStyle name="Hipervínculo" xfId="12578" builtinId="8" hidden="1"/>
    <cellStyle name="Hipervínculo" xfId="12580" builtinId="8" hidden="1"/>
    <cellStyle name="Hipervínculo" xfId="12582" builtinId="8" hidden="1"/>
    <cellStyle name="Hipervínculo" xfId="12584" builtinId="8" hidden="1"/>
    <cellStyle name="Hipervínculo" xfId="12586" builtinId="8" hidden="1"/>
    <cellStyle name="Hipervínculo" xfId="12588" builtinId="8" hidden="1"/>
    <cellStyle name="Hipervínculo" xfId="12590" builtinId="8" hidden="1"/>
    <cellStyle name="Hipervínculo" xfId="12592" builtinId="8" hidden="1"/>
    <cellStyle name="Hipervínculo" xfId="12594" builtinId="8" hidden="1"/>
    <cellStyle name="Hipervínculo" xfId="12596" builtinId="8" hidden="1"/>
    <cellStyle name="Hipervínculo" xfId="12598" builtinId="8" hidden="1"/>
    <cellStyle name="Hipervínculo" xfId="12600" builtinId="8" hidden="1"/>
    <cellStyle name="Hipervínculo" xfId="12602" builtinId="8" hidden="1"/>
    <cellStyle name="Hipervínculo" xfId="12604" builtinId="8" hidden="1"/>
    <cellStyle name="Hipervínculo" xfId="12606" builtinId="8" hidden="1"/>
    <cellStyle name="Hipervínculo" xfId="12608" builtinId="8" hidden="1"/>
    <cellStyle name="Hipervínculo" xfId="12610" builtinId="8" hidden="1"/>
    <cellStyle name="Hipervínculo" xfId="12612" builtinId="8" hidden="1"/>
    <cellStyle name="Hipervínculo" xfId="12614" builtinId="8" hidden="1"/>
    <cellStyle name="Hipervínculo" xfId="12616" builtinId="8" hidden="1"/>
    <cellStyle name="Hipervínculo" xfId="12618" builtinId="8" hidden="1"/>
    <cellStyle name="Hipervínculo" xfId="12620" builtinId="8" hidden="1"/>
    <cellStyle name="Hipervínculo" xfId="12622" builtinId="8" hidden="1"/>
    <cellStyle name="Hipervínculo" xfId="12624" builtinId="8" hidden="1"/>
    <cellStyle name="Hipervínculo" xfId="12626" builtinId="8" hidden="1"/>
    <cellStyle name="Hipervínculo" xfId="12628" builtinId="8" hidden="1"/>
    <cellStyle name="Hipervínculo" xfId="12630" builtinId="8" hidden="1"/>
    <cellStyle name="Hipervínculo" xfId="12632" builtinId="8" hidden="1"/>
    <cellStyle name="Hipervínculo" xfId="12634" builtinId="8" hidden="1"/>
    <cellStyle name="Hipervínculo" xfId="12636" builtinId="8" hidden="1"/>
    <cellStyle name="Hipervínculo" xfId="12638" builtinId="8" hidden="1"/>
    <cellStyle name="Hipervínculo" xfId="12640" builtinId="8" hidden="1"/>
    <cellStyle name="Hipervínculo" xfId="12642" builtinId="8" hidden="1"/>
    <cellStyle name="Hipervínculo" xfId="12644" builtinId="8" hidden="1"/>
    <cellStyle name="Hipervínculo" xfId="12646" builtinId="8" hidden="1"/>
    <cellStyle name="Hipervínculo" xfId="12648" builtinId="8" hidden="1"/>
    <cellStyle name="Hipervínculo" xfId="12650" builtinId="8" hidden="1"/>
    <cellStyle name="Hipervínculo" xfId="12652" builtinId="8" hidden="1"/>
    <cellStyle name="Hipervínculo" xfId="12654" builtinId="8" hidden="1"/>
    <cellStyle name="Hipervínculo" xfId="12656" builtinId="8" hidden="1"/>
    <cellStyle name="Hipervínculo" xfId="12658" builtinId="8" hidden="1"/>
    <cellStyle name="Hipervínculo" xfId="12660" builtinId="8" hidden="1"/>
    <cellStyle name="Hipervínculo" xfId="12662" builtinId="8" hidden="1"/>
    <cellStyle name="Hipervínculo" xfId="12664" builtinId="8" hidden="1"/>
    <cellStyle name="Hipervínculo" xfId="12666" builtinId="8" hidden="1"/>
    <cellStyle name="Hipervínculo" xfId="12668" builtinId="8" hidden="1"/>
    <cellStyle name="Hipervínculo" xfId="12670" builtinId="8" hidden="1"/>
    <cellStyle name="Hipervínculo" xfId="12672" builtinId="8" hidden="1"/>
    <cellStyle name="Hipervínculo" xfId="12674" builtinId="8" hidden="1"/>
    <cellStyle name="Hipervínculo" xfId="12676" builtinId="8" hidden="1"/>
    <cellStyle name="Hipervínculo" xfId="12678" builtinId="8" hidden="1"/>
    <cellStyle name="Hipervínculo" xfId="12680" builtinId="8" hidden="1"/>
    <cellStyle name="Hipervínculo" xfId="12682" builtinId="8" hidden="1"/>
    <cellStyle name="Hipervínculo" xfId="12684" builtinId="8" hidden="1"/>
    <cellStyle name="Hipervínculo" xfId="12686" builtinId="8" hidden="1"/>
    <cellStyle name="Hipervínculo" xfId="12688" builtinId="8" hidden="1"/>
    <cellStyle name="Hipervínculo" xfId="12690" builtinId="8" hidden="1"/>
    <cellStyle name="Hipervínculo" xfId="12692" builtinId="8" hidden="1"/>
    <cellStyle name="Hipervínculo" xfId="12694" builtinId="8" hidden="1"/>
    <cellStyle name="Hipervínculo" xfId="12696" builtinId="8" hidden="1"/>
    <cellStyle name="Hipervínculo" xfId="12698" builtinId="8" hidden="1"/>
    <cellStyle name="Hipervínculo" xfId="12700" builtinId="8" hidden="1"/>
    <cellStyle name="Hipervínculo" xfId="12702" builtinId="8" hidden="1"/>
    <cellStyle name="Hipervínculo" xfId="12704" builtinId="8" hidden="1"/>
    <cellStyle name="Hipervínculo" xfId="12706" builtinId="8" hidden="1"/>
    <cellStyle name="Hipervínculo" xfId="12708" builtinId="8" hidden="1"/>
    <cellStyle name="Hipervínculo" xfId="12710" builtinId="8" hidden="1"/>
    <cellStyle name="Hipervínculo" xfId="12712" builtinId="8" hidden="1"/>
    <cellStyle name="Hipervínculo" xfId="12714" builtinId="8" hidden="1"/>
    <cellStyle name="Hipervínculo" xfId="12716" builtinId="8" hidden="1"/>
    <cellStyle name="Hipervínculo" xfId="12718" builtinId="8" hidden="1"/>
    <cellStyle name="Hipervínculo" xfId="12720" builtinId="8" hidden="1"/>
    <cellStyle name="Hipervínculo" xfId="12722" builtinId="8" hidden="1"/>
    <cellStyle name="Hipervínculo" xfId="12724" builtinId="8" hidden="1"/>
    <cellStyle name="Hipervínculo" xfId="12726" builtinId="8" hidden="1"/>
    <cellStyle name="Hipervínculo" xfId="12728" builtinId="8" hidden="1"/>
    <cellStyle name="Hipervínculo" xfId="12730" builtinId="8" hidden="1"/>
    <cellStyle name="Hipervínculo" xfId="12732" builtinId="8" hidden="1"/>
    <cellStyle name="Hipervínculo" xfId="12734" builtinId="8" hidden="1"/>
    <cellStyle name="Hipervínculo" xfId="12736" builtinId="8" hidden="1"/>
    <cellStyle name="Hipervínculo" xfId="12738" builtinId="8" hidden="1"/>
    <cellStyle name="Hipervínculo" xfId="12740" builtinId="8" hidden="1"/>
    <cellStyle name="Hipervínculo" xfId="12742" builtinId="8" hidden="1"/>
    <cellStyle name="Hipervínculo" xfId="12744" builtinId="8" hidden="1"/>
    <cellStyle name="Hipervínculo" xfId="12746" builtinId="8" hidden="1"/>
    <cellStyle name="Hipervínculo" xfId="12748" builtinId="8" hidden="1"/>
    <cellStyle name="Hipervínculo" xfId="12750" builtinId="8" hidden="1"/>
    <cellStyle name="Hipervínculo" xfId="12752" builtinId="8" hidden="1"/>
    <cellStyle name="Hipervínculo" xfId="12754" builtinId="8" hidden="1"/>
    <cellStyle name="Hipervínculo" xfId="12756" builtinId="8" hidden="1"/>
    <cellStyle name="Hipervínculo" xfId="12758" builtinId="8" hidden="1"/>
    <cellStyle name="Hipervínculo" xfId="12760" builtinId="8" hidden="1"/>
    <cellStyle name="Hipervínculo" xfId="12762" builtinId="8" hidden="1"/>
    <cellStyle name="Hipervínculo" xfId="12764" builtinId="8" hidden="1"/>
    <cellStyle name="Hipervínculo" xfId="12766" builtinId="8" hidden="1"/>
    <cellStyle name="Hipervínculo" xfId="12768" builtinId="8" hidden="1"/>
    <cellStyle name="Hipervínculo" xfId="12770" builtinId="8" hidden="1"/>
    <cellStyle name="Hipervínculo" xfId="12772" builtinId="8" hidden="1"/>
    <cellStyle name="Hipervínculo" xfId="12774" builtinId="8" hidden="1"/>
    <cellStyle name="Hipervínculo" xfId="12776" builtinId="8" hidden="1"/>
    <cellStyle name="Hipervínculo" xfId="12778" builtinId="8" hidden="1"/>
    <cellStyle name="Hipervínculo" xfId="12780" builtinId="8" hidden="1"/>
    <cellStyle name="Hipervínculo" xfId="12782" builtinId="8" hidden="1"/>
    <cellStyle name="Hipervínculo" xfId="12784" builtinId="8" hidden="1"/>
    <cellStyle name="Hipervínculo" xfId="12786" builtinId="8" hidden="1"/>
    <cellStyle name="Hipervínculo" xfId="12788" builtinId="8" hidden="1"/>
    <cellStyle name="Hipervínculo" xfId="12790" builtinId="8" hidden="1"/>
    <cellStyle name="Hipervínculo" xfId="12792" builtinId="8" hidden="1"/>
    <cellStyle name="Hipervínculo" xfId="12794" builtinId="8" hidden="1"/>
    <cellStyle name="Hipervínculo" xfId="12796" builtinId="8" hidden="1"/>
    <cellStyle name="Hipervínculo" xfId="12798" builtinId="8" hidden="1"/>
    <cellStyle name="Hipervínculo" xfId="12800" builtinId="8" hidden="1"/>
    <cellStyle name="Hipervínculo" xfId="12802" builtinId="8" hidden="1"/>
    <cellStyle name="Hipervínculo" xfId="12804" builtinId="8" hidden="1"/>
    <cellStyle name="Hipervínculo" xfId="12806" builtinId="8" hidden="1"/>
    <cellStyle name="Hipervínculo" xfId="12808" builtinId="8" hidden="1"/>
    <cellStyle name="Hipervínculo" xfId="12810" builtinId="8" hidden="1"/>
    <cellStyle name="Hipervínculo" xfId="12812" builtinId="8" hidden="1"/>
    <cellStyle name="Hipervínculo" xfId="12814" builtinId="8" hidden="1"/>
    <cellStyle name="Hipervínculo" xfId="12816" builtinId="8" hidden="1"/>
    <cellStyle name="Hipervínculo" xfId="12818" builtinId="8" hidden="1"/>
    <cellStyle name="Hipervínculo" xfId="12820" builtinId="8" hidden="1"/>
    <cellStyle name="Hipervínculo" xfId="12822" builtinId="8" hidden="1"/>
    <cellStyle name="Hipervínculo" xfId="12824" builtinId="8" hidden="1"/>
    <cellStyle name="Hipervínculo" xfId="12826" builtinId="8" hidden="1"/>
    <cellStyle name="Hipervínculo" xfId="12828" builtinId="8" hidden="1"/>
    <cellStyle name="Hipervínculo" xfId="12830" builtinId="8" hidden="1"/>
    <cellStyle name="Hipervínculo" xfId="12832" builtinId="8" hidden="1"/>
    <cellStyle name="Hipervínculo" xfId="12834" builtinId="8" hidden="1"/>
    <cellStyle name="Hipervínculo" xfId="12836" builtinId="8" hidden="1"/>
    <cellStyle name="Hipervínculo" xfId="12838" builtinId="8" hidden="1"/>
    <cellStyle name="Hipervínculo" xfId="12840" builtinId="8" hidden="1"/>
    <cellStyle name="Hipervínculo" xfId="12842" builtinId="8" hidden="1"/>
    <cellStyle name="Hipervínculo" xfId="12844" builtinId="8" hidden="1"/>
    <cellStyle name="Hipervínculo" xfId="12846" builtinId="8" hidden="1"/>
    <cellStyle name="Hipervínculo" xfId="12848" builtinId="8" hidden="1"/>
    <cellStyle name="Hipervínculo" xfId="12850" builtinId="8" hidden="1"/>
    <cellStyle name="Hipervínculo" xfId="12852" builtinId="8" hidden="1"/>
    <cellStyle name="Hipervínculo" xfId="12854" builtinId="8" hidden="1"/>
    <cellStyle name="Hipervínculo" xfId="12856" builtinId="8" hidden="1"/>
    <cellStyle name="Hipervínculo" xfId="12858" builtinId="8" hidden="1"/>
    <cellStyle name="Hipervínculo" xfId="12860" builtinId="8" hidden="1"/>
    <cellStyle name="Hipervínculo" xfId="12862" builtinId="8" hidden="1"/>
    <cellStyle name="Hipervínculo" xfId="12864" builtinId="8" hidden="1"/>
    <cellStyle name="Hipervínculo" xfId="12866" builtinId="8" hidden="1"/>
    <cellStyle name="Hipervínculo" xfId="12868" builtinId="8" hidden="1"/>
    <cellStyle name="Hipervínculo" xfId="12870" builtinId="8" hidden="1"/>
    <cellStyle name="Hipervínculo" xfId="12872" builtinId="8" hidden="1"/>
    <cellStyle name="Hipervínculo" xfId="12874" builtinId="8" hidden="1"/>
    <cellStyle name="Hipervínculo" xfId="12876" builtinId="8" hidden="1"/>
    <cellStyle name="Hipervínculo" xfId="12878" builtinId="8" hidden="1"/>
    <cellStyle name="Hipervínculo" xfId="12880" builtinId="8" hidden="1"/>
    <cellStyle name="Hipervínculo" xfId="12882" builtinId="8" hidden="1"/>
    <cellStyle name="Hipervínculo" xfId="12884" builtinId="8" hidden="1"/>
    <cellStyle name="Hipervínculo" xfId="12886" builtinId="8" hidden="1"/>
    <cellStyle name="Hipervínculo" xfId="12888" builtinId="8" hidden="1"/>
    <cellStyle name="Hipervínculo" xfId="12890" builtinId="8" hidden="1"/>
    <cellStyle name="Hipervínculo" xfId="12892" builtinId="8" hidden="1"/>
    <cellStyle name="Hipervínculo" xfId="12894" builtinId="8" hidden="1"/>
    <cellStyle name="Hipervínculo" xfId="12896" builtinId="8" hidden="1"/>
    <cellStyle name="Hipervínculo" xfId="12898" builtinId="8" hidden="1"/>
    <cellStyle name="Hipervínculo" xfId="12900" builtinId="8" hidden="1"/>
    <cellStyle name="Hipervínculo" xfId="12902" builtinId="8" hidden="1"/>
    <cellStyle name="Hipervínculo" xfId="12904" builtinId="8" hidden="1"/>
    <cellStyle name="Hipervínculo" xfId="12906" builtinId="8" hidden="1"/>
    <cellStyle name="Hipervínculo" xfId="12908" builtinId="8" hidden="1"/>
    <cellStyle name="Hipervínculo" xfId="12910" builtinId="8" hidden="1"/>
    <cellStyle name="Hipervínculo" xfId="12912" builtinId="8" hidden="1"/>
    <cellStyle name="Hipervínculo" xfId="12914" builtinId="8" hidden="1"/>
    <cellStyle name="Hipervínculo" xfId="12916" builtinId="8" hidden="1"/>
    <cellStyle name="Hipervínculo" xfId="12918" builtinId="8" hidden="1"/>
    <cellStyle name="Hipervínculo" xfId="12920" builtinId="8" hidden="1"/>
    <cellStyle name="Hipervínculo" xfId="12922" builtinId="8" hidden="1"/>
    <cellStyle name="Hipervínculo" xfId="12924" builtinId="8" hidden="1"/>
    <cellStyle name="Hipervínculo" xfId="12926" builtinId="8" hidden="1"/>
    <cellStyle name="Hipervínculo" xfId="12928" builtinId="8" hidden="1"/>
    <cellStyle name="Hipervínculo" xfId="12930" builtinId="8" hidden="1"/>
    <cellStyle name="Hipervínculo" xfId="12932" builtinId="8" hidden="1"/>
    <cellStyle name="Hipervínculo" xfId="12934" builtinId="8" hidden="1"/>
    <cellStyle name="Hipervínculo" xfId="12936" builtinId="8" hidden="1"/>
    <cellStyle name="Hipervínculo" xfId="12938" builtinId="8" hidden="1"/>
    <cellStyle name="Hipervínculo" xfId="12940" builtinId="8" hidden="1"/>
    <cellStyle name="Hipervínculo" xfId="12942" builtinId="8" hidden="1"/>
    <cellStyle name="Hipervínculo" xfId="12944" builtinId="8" hidden="1"/>
    <cellStyle name="Hipervínculo" xfId="12946" builtinId="8" hidden="1"/>
    <cellStyle name="Hipervínculo" xfId="12948" builtinId="8" hidden="1"/>
    <cellStyle name="Hipervínculo" xfId="12950" builtinId="8" hidden="1"/>
    <cellStyle name="Hipervínculo" xfId="12952" builtinId="8" hidden="1"/>
    <cellStyle name="Hipervínculo" xfId="12954" builtinId="8" hidden="1"/>
    <cellStyle name="Hipervínculo" xfId="12956" builtinId="8" hidden="1"/>
    <cellStyle name="Hipervínculo" xfId="12958" builtinId="8" hidden="1"/>
    <cellStyle name="Hipervínculo" xfId="12960" builtinId="8" hidden="1"/>
    <cellStyle name="Hipervínculo" xfId="12962" builtinId="8" hidden="1"/>
    <cellStyle name="Hipervínculo" xfId="12964" builtinId="8" hidden="1"/>
    <cellStyle name="Hipervínculo" xfId="12966" builtinId="8" hidden="1"/>
    <cellStyle name="Hipervínculo" xfId="12968" builtinId="8" hidden="1"/>
    <cellStyle name="Hipervínculo" xfId="12970" builtinId="8" hidden="1"/>
    <cellStyle name="Hipervínculo" xfId="12972" builtinId="8" hidden="1"/>
    <cellStyle name="Hipervínculo" xfId="12974" builtinId="8" hidden="1"/>
    <cellStyle name="Hipervínculo" xfId="12976" builtinId="8" hidden="1"/>
    <cellStyle name="Hipervínculo" xfId="12978" builtinId="8" hidden="1"/>
    <cellStyle name="Hipervínculo" xfId="12980" builtinId="8" hidden="1"/>
    <cellStyle name="Hipervínculo" xfId="12982" builtinId="8" hidden="1"/>
    <cellStyle name="Hipervínculo" xfId="12984" builtinId="8" hidden="1"/>
    <cellStyle name="Hipervínculo" xfId="12986" builtinId="8" hidden="1"/>
    <cellStyle name="Hipervínculo" xfId="12988" builtinId="8" hidden="1"/>
    <cellStyle name="Hipervínculo" xfId="12990" builtinId="8" hidden="1"/>
    <cellStyle name="Hipervínculo" xfId="12992" builtinId="8" hidden="1"/>
    <cellStyle name="Hipervínculo" xfId="12994" builtinId="8" hidden="1"/>
    <cellStyle name="Hipervínculo" xfId="12996" builtinId="8" hidden="1"/>
    <cellStyle name="Hipervínculo" xfId="12998" builtinId="8" hidden="1"/>
    <cellStyle name="Hipervínculo" xfId="13000" builtinId="8" hidden="1"/>
    <cellStyle name="Hipervínculo" xfId="13002" builtinId="8" hidden="1"/>
    <cellStyle name="Hipervínculo" xfId="13004" builtinId="8" hidden="1"/>
    <cellStyle name="Hipervínculo" xfId="13006" builtinId="8" hidden="1"/>
    <cellStyle name="Hipervínculo" xfId="13008" builtinId="8" hidden="1"/>
    <cellStyle name="Hipervínculo" xfId="13010" builtinId="8" hidden="1"/>
    <cellStyle name="Hipervínculo" xfId="13012" builtinId="8" hidden="1"/>
    <cellStyle name="Hipervínculo" xfId="13014" builtinId="8" hidden="1"/>
    <cellStyle name="Hipervínculo" xfId="13016" builtinId="8" hidden="1"/>
    <cellStyle name="Hipervínculo" xfId="13018" builtinId="8" hidden="1"/>
    <cellStyle name="Hipervínculo" xfId="13020" builtinId="8" hidden="1"/>
    <cellStyle name="Hipervínculo" xfId="13022" builtinId="8" hidden="1"/>
    <cellStyle name="Hipervínculo" xfId="13024" builtinId="8" hidden="1"/>
    <cellStyle name="Hipervínculo" xfId="13026" builtinId="8" hidden="1"/>
    <cellStyle name="Hipervínculo" xfId="13028" builtinId="8" hidden="1"/>
    <cellStyle name="Hipervínculo" xfId="13030" builtinId="8" hidden="1"/>
    <cellStyle name="Hipervínculo" xfId="13032" builtinId="8" hidden="1"/>
    <cellStyle name="Hipervínculo" xfId="13034" builtinId="8" hidden="1"/>
    <cellStyle name="Hipervínculo" xfId="13036" builtinId="8" hidden="1"/>
    <cellStyle name="Hipervínculo" xfId="13038" builtinId="8" hidden="1"/>
    <cellStyle name="Hipervínculo" xfId="13040" builtinId="8" hidden="1"/>
    <cellStyle name="Hipervínculo" xfId="13042" builtinId="8" hidden="1"/>
    <cellStyle name="Hipervínculo" xfId="13044" builtinId="8" hidden="1"/>
    <cellStyle name="Hipervínculo" xfId="13046" builtinId="8" hidden="1"/>
    <cellStyle name="Hipervínculo" xfId="13048" builtinId="8" hidden="1"/>
    <cellStyle name="Hipervínculo" xfId="13050" builtinId="8" hidden="1"/>
    <cellStyle name="Hipervínculo" xfId="13052" builtinId="8" hidden="1"/>
    <cellStyle name="Hipervínculo" xfId="13054" builtinId="8" hidden="1"/>
    <cellStyle name="Hipervínculo" xfId="13056" builtinId="8" hidden="1"/>
    <cellStyle name="Hipervínculo" xfId="13058" builtinId="8" hidden="1"/>
    <cellStyle name="Hipervínculo" xfId="13060" builtinId="8" hidden="1"/>
    <cellStyle name="Hipervínculo" xfId="13062" builtinId="8" hidden="1"/>
    <cellStyle name="Hipervínculo" xfId="13064" builtinId="8" hidden="1"/>
    <cellStyle name="Hipervínculo" xfId="13066" builtinId="8" hidden="1"/>
    <cellStyle name="Hipervínculo" xfId="13068" builtinId="8" hidden="1"/>
    <cellStyle name="Hipervínculo" xfId="13070" builtinId="8" hidden="1"/>
    <cellStyle name="Hipervínculo" xfId="13072" builtinId="8" hidden="1"/>
    <cellStyle name="Hipervínculo" xfId="13074" builtinId="8" hidden="1"/>
    <cellStyle name="Hipervínculo" xfId="13076" builtinId="8" hidden="1"/>
    <cellStyle name="Hipervínculo" xfId="13078" builtinId="8" hidden="1"/>
    <cellStyle name="Hipervínculo" xfId="13080" builtinId="8" hidden="1"/>
    <cellStyle name="Hipervínculo" xfId="13082" builtinId="8" hidden="1"/>
    <cellStyle name="Hipervínculo" xfId="13084" builtinId="8" hidden="1"/>
    <cellStyle name="Hipervínculo" xfId="13086" builtinId="8" hidden="1"/>
    <cellStyle name="Hipervínculo" xfId="13088" builtinId="8" hidden="1"/>
    <cellStyle name="Hipervínculo" xfId="13090" builtinId="8" hidden="1"/>
    <cellStyle name="Hipervínculo" xfId="13092" builtinId="8" hidden="1"/>
    <cellStyle name="Hipervínculo" xfId="13094" builtinId="8" hidden="1"/>
    <cellStyle name="Hipervínculo" xfId="13096" builtinId="8" hidden="1"/>
    <cellStyle name="Hipervínculo" xfId="13098" builtinId="8" hidden="1"/>
    <cellStyle name="Hipervínculo" xfId="13100" builtinId="8" hidden="1"/>
    <cellStyle name="Hipervínculo" xfId="13102" builtinId="8" hidden="1"/>
    <cellStyle name="Hipervínculo" xfId="13104" builtinId="8" hidden="1"/>
    <cellStyle name="Hipervínculo" xfId="13106" builtinId="8" hidden="1"/>
    <cellStyle name="Hipervínculo" xfId="13108" builtinId="8" hidden="1"/>
    <cellStyle name="Hipervínculo" xfId="13110" builtinId="8" hidden="1"/>
    <cellStyle name="Hipervínculo" xfId="13112" builtinId="8" hidden="1"/>
    <cellStyle name="Hipervínculo" xfId="13114" builtinId="8" hidden="1"/>
    <cellStyle name="Hipervínculo" xfId="13116" builtinId="8" hidden="1"/>
    <cellStyle name="Hipervínculo" xfId="13118" builtinId="8" hidden="1"/>
    <cellStyle name="Hipervínculo" xfId="13120" builtinId="8" hidden="1"/>
    <cellStyle name="Hipervínculo" xfId="13122" builtinId="8" hidden="1"/>
    <cellStyle name="Hipervínculo" xfId="13124" builtinId="8" hidden="1"/>
    <cellStyle name="Hipervínculo" xfId="13126" builtinId="8" hidden="1"/>
    <cellStyle name="Hipervínculo" xfId="13128" builtinId="8" hidden="1"/>
    <cellStyle name="Hipervínculo" xfId="13130" builtinId="8" hidden="1"/>
    <cellStyle name="Hipervínculo" xfId="13132" builtinId="8" hidden="1"/>
    <cellStyle name="Hipervínculo" xfId="13134" builtinId="8" hidden="1"/>
    <cellStyle name="Hipervínculo" xfId="13136" builtinId="8" hidden="1"/>
    <cellStyle name="Hipervínculo" xfId="13138" builtinId="8" hidden="1"/>
    <cellStyle name="Hipervínculo" xfId="13140" builtinId="8" hidden="1"/>
    <cellStyle name="Hipervínculo" xfId="13142" builtinId="8" hidden="1"/>
    <cellStyle name="Hipervínculo" xfId="13144" builtinId="8" hidden="1"/>
    <cellStyle name="Hipervínculo" xfId="13146" builtinId="8" hidden="1"/>
    <cellStyle name="Hipervínculo" xfId="13148" builtinId="8" hidden="1"/>
    <cellStyle name="Hipervínculo" xfId="13150" builtinId="8" hidden="1"/>
    <cellStyle name="Hipervínculo" xfId="13152" builtinId="8" hidden="1"/>
    <cellStyle name="Hipervínculo" xfId="13154" builtinId="8" hidden="1"/>
    <cellStyle name="Hipervínculo" xfId="13156" builtinId="8" hidden="1"/>
    <cellStyle name="Hipervínculo" xfId="13158" builtinId="8" hidden="1"/>
    <cellStyle name="Hipervínculo" xfId="13160" builtinId="8" hidden="1"/>
    <cellStyle name="Hipervínculo" xfId="13162" builtinId="8" hidden="1"/>
    <cellStyle name="Hipervínculo" xfId="13164" builtinId="8" hidden="1"/>
    <cellStyle name="Hipervínculo" xfId="13166" builtinId="8" hidden="1"/>
    <cellStyle name="Hipervínculo" xfId="13168" builtinId="8" hidden="1"/>
    <cellStyle name="Hipervínculo" xfId="13170" builtinId="8" hidden="1"/>
    <cellStyle name="Hipervínculo" xfId="13172" builtinId="8" hidden="1"/>
    <cellStyle name="Hipervínculo" xfId="13174" builtinId="8" hidden="1"/>
    <cellStyle name="Hipervínculo" xfId="13176" builtinId="8" hidden="1"/>
    <cellStyle name="Hipervínculo" xfId="13178" builtinId="8" hidden="1"/>
    <cellStyle name="Hipervínculo" xfId="13180" builtinId="8" hidden="1"/>
    <cellStyle name="Hipervínculo" xfId="13182" builtinId="8" hidden="1"/>
    <cellStyle name="Hipervínculo" xfId="13184" builtinId="8" hidden="1"/>
    <cellStyle name="Hipervínculo" xfId="13186" builtinId="8" hidden="1"/>
    <cellStyle name="Hipervínculo" xfId="13188" builtinId="8" hidden="1"/>
    <cellStyle name="Hipervínculo" xfId="13190" builtinId="8" hidden="1"/>
    <cellStyle name="Hipervínculo" xfId="13192" builtinId="8" hidden="1"/>
    <cellStyle name="Hipervínculo" xfId="13194" builtinId="8" hidden="1"/>
    <cellStyle name="Hipervínculo" xfId="13196" builtinId="8" hidden="1"/>
    <cellStyle name="Hipervínculo" xfId="13198" builtinId="8" hidden="1"/>
    <cellStyle name="Hipervínculo" xfId="13200" builtinId="8" hidden="1"/>
    <cellStyle name="Hipervínculo" xfId="13202" builtinId="8" hidden="1"/>
    <cellStyle name="Hipervínculo" xfId="13204" builtinId="8" hidden="1"/>
    <cellStyle name="Hipervínculo" xfId="13206" builtinId="8" hidden="1"/>
    <cellStyle name="Hipervínculo" xfId="13208" builtinId="8" hidden="1"/>
    <cellStyle name="Hipervínculo" xfId="13210" builtinId="8" hidden="1"/>
    <cellStyle name="Hipervínculo" xfId="13212" builtinId="8" hidden="1"/>
    <cellStyle name="Hipervínculo" xfId="13214" builtinId="8" hidden="1"/>
    <cellStyle name="Hipervínculo" xfId="13216" builtinId="8" hidden="1"/>
    <cellStyle name="Hipervínculo" xfId="13218" builtinId="8" hidden="1"/>
    <cellStyle name="Hipervínculo" xfId="13220" builtinId="8" hidden="1"/>
    <cellStyle name="Hipervínculo" xfId="13222" builtinId="8" hidden="1"/>
    <cellStyle name="Hipervínculo" xfId="13224" builtinId="8" hidden="1"/>
    <cellStyle name="Hipervínculo" xfId="13226" builtinId="8" hidden="1"/>
    <cellStyle name="Hipervínculo" xfId="13228" builtinId="8" hidden="1"/>
    <cellStyle name="Hipervínculo" xfId="13230" builtinId="8" hidden="1"/>
    <cellStyle name="Hipervínculo" xfId="13232" builtinId="8" hidden="1"/>
    <cellStyle name="Hipervínculo" xfId="13234" builtinId="8" hidden="1"/>
    <cellStyle name="Hipervínculo" xfId="13236" builtinId="8" hidden="1"/>
    <cellStyle name="Hipervínculo" xfId="13238" builtinId="8" hidden="1"/>
    <cellStyle name="Hipervínculo" xfId="13240" builtinId="8" hidden="1"/>
    <cellStyle name="Hipervínculo" xfId="13242" builtinId="8" hidden="1"/>
    <cellStyle name="Hipervínculo" xfId="13244" builtinId="8" hidden="1"/>
    <cellStyle name="Hipervínculo" xfId="13246" builtinId="8" hidden="1"/>
    <cellStyle name="Hipervínculo" xfId="13248" builtinId="8" hidden="1"/>
    <cellStyle name="Hipervínculo" xfId="13250" builtinId="8" hidden="1"/>
    <cellStyle name="Hipervínculo" xfId="13252" builtinId="8" hidden="1"/>
    <cellStyle name="Hipervínculo" xfId="13254" builtinId="8" hidden="1"/>
    <cellStyle name="Hipervínculo" xfId="13256" builtinId="8" hidden="1"/>
    <cellStyle name="Hipervínculo" xfId="13258" builtinId="8" hidden="1"/>
    <cellStyle name="Hipervínculo" xfId="13260" builtinId="8" hidden="1"/>
    <cellStyle name="Hipervínculo" xfId="13262" builtinId="8" hidden="1"/>
    <cellStyle name="Hipervínculo" xfId="13264" builtinId="8" hidden="1"/>
    <cellStyle name="Hipervínculo" xfId="13266" builtinId="8" hidden="1"/>
    <cellStyle name="Hipervínculo" xfId="13268" builtinId="8" hidden="1"/>
    <cellStyle name="Hipervínculo" xfId="13270" builtinId="8" hidden="1"/>
    <cellStyle name="Hipervínculo" xfId="13654" builtinId="8" hidden="1"/>
    <cellStyle name="Hipervínculo" xfId="13334" builtinId="8" hidden="1"/>
    <cellStyle name="Hipervínculo" xfId="13358" builtinId="8" hidden="1"/>
    <cellStyle name="Hipervínculo" xfId="13695" builtinId="8" hidden="1"/>
    <cellStyle name="Hipervínculo" xfId="13638" builtinId="8" hidden="1"/>
    <cellStyle name="Hipervínculo" xfId="13312" builtinId="8" hidden="1"/>
    <cellStyle name="Hipervínculo" xfId="13349" builtinId="8" hidden="1"/>
    <cellStyle name="Hipervínculo" xfId="13523" builtinId="8" hidden="1"/>
    <cellStyle name="Hipervínculo" xfId="13466" builtinId="8" hidden="1"/>
    <cellStyle name="Hipervínculo" xfId="13409" builtinId="8" hidden="1"/>
    <cellStyle name="Hipervínculo" xfId="13370" builtinId="8" hidden="1"/>
    <cellStyle name="Hipervínculo" xfId="9958" builtinId="8" hidden="1"/>
    <cellStyle name="Hipervínculo" xfId="10083" builtinId="8" hidden="1"/>
    <cellStyle name="Hipervínculo" xfId="13364" builtinId="8" hidden="1"/>
    <cellStyle name="Hipervínculo" xfId="13704" builtinId="8" hidden="1"/>
    <cellStyle name="Hipervínculo" xfId="13647" builtinId="8" hidden="1"/>
    <cellStyle name="Hipervínculo" xfId="13324" builtinId="8" hidden="1"/>
    <cellStyle name="Hipervínculo" xfId="13522" builtinId="8" hidden="1"/>
    <cellStyle name="Hipervínculo" xfId="13465" builtinId="8" hidden="1"/>
    <cellStyle name="Hipervínculo" xfId="13408" builtinId="8" hidden="1"/>
    <cellStyle name="Hipervínculo" xfId="13365" builtinId="8" hidden="1"/>
    <cellStyle name="Hipervínculo" xfId="13705" builtinId="8" hidden="1"/>
    <cellStyle name="Hipervínculo" xfId="13648" builtinId="8" hidden="1"/>
    <cellStyle name="Hipervínculo" xfId="13325" builtinId="8" hidden="1"/>
    <cellStyle name="Hipervínculo" xfId="11512" builtinId="8" hidden="1"/>
    <cellStyle name="Hipervínculo" xfId="13314" builtinId="8" hidden="1"/>
    <cellStyle name="Hipervínculo" xfId="13677" builtinId="8" hidden="1"/>
    <cellStyle name="Hipervínculo" xfId="13620" builtinId="8" hidden="1"/>
    <cellStyle name="Hipervínculo" xfId="13521" builtinId="8" hidden="1"/>
    <cellStyle name="Hipervínculo" xfId="13464" builtinId="8" hidden="1"/>
    <cellStyle name="Hipervínculo" xfId="13407" builtinId="8" hidden="1"/>
    <cellStyle name="Hipervínculo" xfId="11835" builtinId="8" hidden="1"/>
    <cellStyle name="Hipervínculo" xfId="13352" builtinId="8" hidden="1"/>
    <cellStyle name="Hipervínculo" xfId="11892" builtinId="8" hidden="1"/>
    <cellStyle name="Hipervínculo" xfId="11552" builtinId="8" hidden="1"/>
    <cellStyle name="Hipervínculo" xfId="13279" builtinId="8" hidden="1"/>
    <cellStyle name="Hipervínculo" xfId="13369" builtinId="8" hidden="1"/>
    <cellStyle name="Hipervínculo" xfId="13709" builtinId="8" hidden="1"/>
    <cellStyle name="Hipervínculo" xfId="13652" builtinId="8" hidden="1"/>
    <cellStyle name="Hipervínculo" xfId="13331" builtinId="8" hidden="1"/>
    <cellStyle name="Hipervínculo" xfId="13722" builtinId="8" hidden="1"/>
    <cellStyle name="Hipervínculo" xfId="13665" builtinId="8" hidden="1"/>
    <cellStyle name="Hipervínculo" xfId="13609" builtinId="8" hidden="1"/>
    <cellStyle name="Hipervínculo" xfId="13348" builtinId="8" hidden="1"/>
    <cellStyle name="Hipervínculo" xfId="13720" builtinId="8" hidden="1"/>
    <cellStyle name="Hipervínculo" xfId="13663" builtinId="8" hidden="1"/>
    <cellStyle name="Hipervínculo" xfId="13607" builtinId="8" hidden="1"/>
    <cellStyle name="Hipervínculo" xfId="13346" builtinId="8" hidden="1"/>
    <cellStyle name="Hipervínculo" xfId="11766" builtinId="8" hidden="1"/>
    <cellStyle name="Hipervínculo" xfId="13566" builtinId="8" hidden="1"/>
    <cellStyle name="Hipervínculo" xfId="13509" builtinId="8" hidden="1"/>
    <cellStyle name="Hipervínculo" xfId="13452" builtinId="8" hidden="1"/>
    <cellStyle name="Hipervínculo" xfId="13564" builtinId="8" hidden="1"/>
    <cellStyle name="Hipervínculo" xfId="13507" builtinId="8" hidden="1"/>
    <cellStyle name="Hipervínculo" xfId="13450" builtinId="8" hidden="1"/>
    <cellStyle name="Hipervínculo" xfId="13394" builtinId="8" hidden="1"/>
    <cellStyle name="Hipervínculo" xfId="13525" builtinId="8" hidden="1"/>
    <cellStyle name="Hipervínculo" xfId="13468" builtinId="8" hidden="1"/>
    <cellStyle name="Hipervínculo" xfId="13411" builtinId="8" hidden="1"/>
    <cellStyle name="Hipervínculo" xfId="13392" builtinId="8" hidden="1"/>
    <cellStyle name="Hipervínculo" xfId="13719" builtinId="8" hidden="1"/>
    <cellStyle name="Hipervínculo" xfId="13662" builtinId="8" hidden="1"/>
    <cellStyle name="Hipervínculo" xfId="13345" builtinId="8" hidden="1"/>
    <cellStyle name="Hipervínculo" xfId="13556" builtinId="8" hidden="1"/>
    <cellStyle name="Hipervínculo" xfId="13499" builtinId="8" hidden="1"/>
    <cellStyle name="Hipervínculo" xfId="13442" builtinId="8" hidden="1"/>
    <cellStyle name="Hipervínculo" xfId="13386" builtinId="8" hidden="1"/>
    <cellStyle name="Hipervínculo" xfId="9869" builtinId="8" hidden="1"/>
    <cellStyle name="Hipervínculo" xfId="13405" builtinId="8" hidden="1"/>
    <cellStyle name="Hipervínculo" xfId="13367" builtinId="8" hidden="1"/>
    <cellStyle name="Hipervínculo" xfId="13707" builtinId="8" hidden="1"/>
    <cellStyle name="Hipervínculo" xfId="13650" builtinId="8" hidden="1"/>
    <cellStyle name="Hipervínculo" xfId="13329" builtinId="8" hidden="1"/>
    <cellStyle name="Hipervínculo" xfId="13716" builtinId="8" hidden="1"/>
    <cellStyle name="Hipervínculo" xfId="13659" builtinId="8" hidden="1"/>
    <cellStyle name="Hipervínculo" xfId="13603" builtinId="8" hidden="1"/>
    <cellStyle name="Hipervínculo" xfId="13341" builtinId="8" hidden="1"/>
    <cellStyle name="Hipervínculo" xfId="13519" builtinId="8" hidden="1"/>
    <cellStyle name="Hipervínculo" xfId="13462" builtinId="8" hidden="1"/>
    <cellStyle name="Hipervínculo" xfId="13404" builtinId="8" hidden="1"/>
    <cellStyle name="Hipervínculo" xfId="13360" builtinId="8" hidden="1"/>
    <cellStyle name="Hipervínculo" xfId="13698" builtinId="8" hidden="1"/>
    <cellStyle name="Hipervínculo" xfId="13641" builtinId="8" hidden="1"/>
    <cellStyle name="Hipervínculo" xfId="13318" builtinId="8" hidden="1"/>
    <cellStyle name="Hipervínculo" xfId="13715" builtinId="8" hidden="1"/>
    <cellStyle name="Hipervínculo" xfId="13658" builtinId="8" hidden="1"/>
    <cellStyle name="Hipervínculo" xfId="13602" builtinId="8" hidden="1"/>
    <cellStyle name="Hipervínculo" xfId="13340" builtinId="8" hidden="1"/>
    <cellStyle name="Hipervínculo" xfId="13718" builtinId="8" hidden="1"/>
    <cellStyle name="Hipervínculo" xfId="13661" builtinId="8" hidden="1"/>
    <cellStyle name="Hipervínculo" xfId="13605" builtinId="8" hidden="1"/>
    <cellStyle name="Hipervínculo" xfId="13343" builtinId="8" hidden="1"/>
    <cellStyle name="Hipervínculo" xfId="13615" builtinId="8" hidden="1"/>
    <cellStyle name="Hipervínculo" xfId="13540" builtinId="8" hidden="1"/>
    <cellStyle name="Hipervínculo" xfId="13483" builtinId="8" hidden="1"/>
    <cellStyle name="Hipervínculo" xfId="13426" builtinId="8" hidden="1"/>
    <cellStyle name="Hipervínculo" xfId="13567" builtinId="8" hidden="1"/>
    <cellStyle name="Hipervínculo" xfId="13510" builtinId="8" hidden="1"/>
    <cellStyle name="Hipervínculo" xfId="13453" builtinId="8" hidden="1"/>
    <cellStyle name="Hipervínculo" xfId="13555" builtinId="8" hidden="1"/>
    <cellStyle name="Hipervínculo" xfId="13498" builtinId="8" hidden="1"/>
    <cellStyle name="Hipervínculo" xfId="13441" builtinId="8" hidden="1"/>
    <cellStyle name="Hipervínculo" xfId="13385" builtinId="8" hidden="1"/>
    <cellStyle name="Hipervínculo" xfId="13557" builtinId="8" hidden="1"/>
    <cellStyle name="Hipervínculo" xfId="13500" builtinId="8" hidden="1"/>
    <cellStyle name="Hipervínculo" xfId="13443" builtinId="8" hidden="1"/>
    <cellStyle name="Hipervínculo" xfId="13387" builtinId="8" hidden="1"/>
    <cellStyle name="Hipervínculo" xfId="13553" builtinId="8" hidden="1"/>
    <cellStyle name="Hipervínculo" xfId="13496" builtinId="8" hidden="1"/>
    <cellStyle name="Hipervínculo" xfId="13439" builtinId="8" hidden="1"/>
    <cellStyle name="Hipervínculo" xfId="13371" builtinId="8" hidden="1"/>
    <cellStyle name="Hipervínculo" xfId="13517" builtinId="8" hidden="1"/>
    <cellStyle name="Hipervínculo" xfId="13460" builtinId="8" hidden="1"/>
    <cellStyle name="Hipervínculo" xfId="13402" builtinId="8" hidden="1"/>
    <cellStyle name="Hipervínculo" xfId="13368" builtinId="8" hidden="1"/>
    <cellStyle name="Hipervínculo" xfId="13708" builtinId="8" hidden="1"/>
    <cellStyle name="Hipervínculo" xfId="13651" builtinId="8" hidden="1"/>
    <cellStyle name="Hipervínculo" xfId="13330" builtinId="8" hidden="1"/>
    <cellStyle name="Hipervínculo" xfId="13675" builtinId="8" hidden="1"/>
    <cellStyle name="Hipervínculo" xfId="13617" builtinId="8" hidden="1"/>
    <cellStyle name="Hipervínculo" xfId="13604" builtinId="8" hidden="1"/>
    <cellStyle name="Hipervínculo" xfId="13560" builtinId="8" hidden="1"/>
    <cellStyle name="Hipervínculo" xfId="13503" builtinId="8" hidden="1"/>
    <cellStyle name="Hipervínculo" xfId="13446" builtinId="8" hidden="1"/>
    <cellStyle name="Hipervínculo" xfId="11810" builtinId="8" hidden="1"/>
    <cellStyle name="Hipervínculo" xfId="11867" builtinId="8" hidden="1"/>
    <cellStyle name="Hipervínculo" xfId="13396" builtinId="8" hidden="1"/>
    <cellStyle name="Hipervínculo" xfId="13359" builtinId="8" hidden="1"/>
    <cellStyle name="Hipervínculo" xfId="13696" builtinId="8" hidden="1"/>
    <cellStyle name="Hipervínculo" xfId="13639" builtinId="8" hidden="1"/>
    <cellStyle name="Hipervínculo" xfId="13313" builtinId="8" hidden="1"/>
    <cellStyle name="Hipervínculo" xfId="13278" builtinId="8" hidden="1"/>
    <cellStyle name="Hipervínculo" xfId="13308" builtinId="8" hidden="1"/>
    <cellStyle name="Hipervínculo" xfId="13300" builtinId="8" hidden="1"/>
    <cellStyle name="Hipervínculo" xfId="13292" builtinId="8" hidden="1"/>
    <cellStyle name="Hipervínculo" xfId="13276" builtinId="8" hidden="1"/>
    <cellStyle name="Hipervínculo" xfId="13703" builtinId="8" hidden="1"/>
    <cellStyle name="Hipervínculo" xfId="13646" builtinId="8" hidden="1"/>
    <cellStyle name="Hipervínculo" xfId="13323" builtinId="8" hidden="1"/>
    <cellStyle name="Hipervínculo" xfId="11754" builtinId="8" hidden="1"/>
    <cellStyle name="Hipervínculo" xfId="13571" builtinId="8" hidden="1"/>
    <cellStyle name="Hipervínculo" xfId="13514" builtinId="8" hidden="1"/>
    <cellStyle name="Hipervínculo" xfId="13457" builtinId="8" hidden="1"/>
    <cellStyle name="Hipervínculo" xfId="13613" builtinId="8" hidden="1"/>
    <cellStyle name="Hipervínculo" xfId="13576" builtinId="8" hidden="1"/>
    <cellStyle name="Hipervínculo" xfId="13544" builtinId="8" hidden="1"/>
    <cellStyle name="Hipervínculo" xfId="13487" builtinId="8" hidden="1"/>
    <cellStyle name="Hipervínculo" xfId="13430" builtinId="8" hidden="1"/>
    <cellStyle name="Hipervínculo" xfId="13516" builtinId="8" hidden="1"/>
    <cellStyle name="Hipervínculo" xfId="13459" builtinId="8" hidden="1"/>
    <cellStyle name="Hipervínculo" xfId="13400" builtinId="8" hidden="1"/>
    <cellStyle name="Hipervínculo" xfId="13363" builtinId="8" hidden="1"/>
    <cellStyle name="Hipervínculo" xfId="13702" builtinId="8" hidden="1"/>
    <cellStyle name="Hipervínculo" xfId="13645" builtinId="8" hidden="1"/>
    <cellStyle name="Hipervínculo" xfId="13322" builtinId="8" hidden="1"/>
    <cellStyle name="Hipervínculo" xfId="11459" builtinId="8" hidden="1"/>
    <cellStyle name="Hipervínculo" xfId="13672" builtinId="8" hidden="1"/>
    <cellStyle name="Hipervínculo" xfId="13611" builtinId="8" hidden="1"/>
    <cellStyle name="Hipervínculo" xfId="13542" builtinId="8" hidden="1"/>
    <cellStyle name="Hipervínculo" xfId="13485" builtinId="8" hidden="1"/>
    <cellStyle name="Hipervínculo" xfId="13428" builtinId="8" hidden="1"/>
    <cellStyle name="Hipervínculo" xfId="13569" builtinId="8" hidden="1"/>
    <cellStyle name="Hipervínculo" xfId="13512" builtinId="8" hidden="1"/>
    <cellStyle name="Hipervínculo" xfId="13455" builtinId="8" hidden="1"/>
    <cellStyle name="Hipervínculo" xfId="13725" builtinId="8" hidden="1"/>
    <cellStyle name="Hipervínculo" xfId="13668" builtinId="8" hidden="1"/>
    <cellStyle name="Hipervínculo" xfId="13354" builtinId="8" hidden="1"/>
    <cellStyle name="Hipervínculo" xfId="13398" builtinId="8" hidden="1"/>
    <cellStyle name="Hipervínculo" xfId="13361" builtinId="8" hidden="1"/>
    <cellStyle name="Hipervínculo" xfId="13700" builtinId="8" hidden="1"/>
    <cellStyle name="Hipervínculo" xfId="13643" builtinId="8" hidden="1"/>
    <cellStyle name="Hipervínculo" xfId="13320" builtinId="8" hidden="1"/>
    <cellStyle name="Hipervínculo" xfId="13570" builtinId="8" hidden="1"/>
    <cellStyle name="Hipervínculo" xfId="13513" builtinId="8" hidden="1"/>
    <cellStyle name="Hipervínculo" xfId="13456" builtinId="8" hidden="1"/>
    <cellStyle name="Hipervínculo" xfId="11460" builtinId="8" hidden="1"/>
    <cellStyle name="Hipervínculo" xfId="13283" builtinId="8" hidden="1"/>
    <cellStyle name="Hipervínculo" xfId="13282" builtinId="8" hidden="1"/>
    <cellStyle name="Hipervínculo" xfId="13311" builtinId="8" hidden="1"/>
    <cellStyle name="Hipervínculo" xfId="13303" builtinId="8" hidden="1"/>
    <cellStyle name="Hipervínculo" xfId="13295" builtinId="8" hidden="1"/>
    <cellStyle name="Hipervínculo" xfId="13537" builtinId="8" hidden="1"/>
    <cellStyle name="Hipervínculo" xfId="13480" builtinId="8" hidden="1"/>
    <cellStyle name="Hipervínculo" xfId="13423" builtinId="8" hidden="1"/>
    <cellStyle name="Hipervínculo" xfId="13384" builtinId="8" hidden="1"/>
    <cellStyle name="Hipervínculo" xfId="13535" builtinId="8" hidden="1"/>
    <cellStyle name="Hipervínculo" xfId="13478" builtinId="8" hidden="1"/>
    <cellStyle name="Hipervínculo" xfId="13421" builtinId="8" hidden="1"/>
    <cellStyle name="Hipervínculo" xfId="13382" builtinId="8" hidden="1"/>
    <cellStyle name="Hipervínculo" xfId="13533" builtinId="8" hidden="1"/>
    <cellStyle name="Hipervínculo" xfId="13476" builtinId="8" hidden="1"/>
    <cellStyle name="Hipervínculo" xfId="13419" builtinId="8" hidden="1"/>
    <cellStyle name="Hipervínculo" xfId="13380" builtinId="8" hidden="1"/>
    <cellStyle name="Hipervínculo" xfId="13531" builtinId="8" hidden="1"/>
    <cellStyle name="Hipervínculo" xfId="13474" builtinId="8" hidden="1"/>
    <cellStyle name="Hipervínculo" xfId="13417" builtinId="8" hidden="1"/>
    <cellStyle name="Hipervínculo" xfId="13378" builtinId="8" hidden="1"/>
    <cellStyle name="Hipervínculo" xfId="13529" builtinId="8" hidden="1"/>
    <cellStyle name="Hipervínculo" xfId="13472" builtinId="8" hidden="1"/>
    <cellStyle name="Hipervínculo" xfId="13415" builtinId="8" hidden="1"/>
    <cellStyle name="Hipervínculo" xfId="13376" builtinId="8" hidden="1"/>
    <cellStyle name="Hipervínculo" xfId="13527" builtinId="8" hidden="1"/>
    <cellStyle name="Hipervínculo" xfId="13470" builtinId="8" hidden="1"/>
    <cellStyle name="Hipervínculo" xfId="13413" builtinId="8" hidden="1"/>
    <cellStyle name="Hipervínculo" xfId="13374" builtinId="8" hidden="1"/>
    <cellStyle name="Hipervínculo" xfId="13536" builtinId="8" hidden="1"/>
    <cellStyle name="Hipervínculo" xfId="13479" builtinId="8" hidden="1"/>
    <cellStyle name="Hipervínculo" xfId="13422" builtinId="8" hidden="1"/>
    <cellStyle name="Hipervínculo" xfId="13383" builtinId="8" hidden="1"/>
    <cellStyle name="Hipervínculo" xfId="13534" builtinId="8" hidden="1"/>
    <cellStyle name="Hipervínculo" xfId="13477" builtinId="8" hidden="1"/>
    <cellStyle name="Hipervínculo" xfId="13420" builtinId="8" hidden="1"/>
    <cellStyle name="Hipervínculo" xfId="13381" builtinId="8" hidden="1"/>
    <cellStyle name="Hipervínculo" xfId="13532" builtinId="8" hidden="1"/>
    <cellStyle name="Hipervínculo" xfId="13475" builtinId="8" hidden="1"/>
    <cellStyle name="Hipervínculo" xfId="13418" builtinId="8" hidden="1"/>
    <cellStyle name="Hipervínculo" xfId="13379" builtinId="8" hidden="1"/>
    <cellStyle name="Hipervínculo" xfId="13530" builtinId="8" hidden="1"/>
    <cellStyle name="Hipervínculo" xfId="13473" builtinId="8" hidden="1"/>
    <cellStyle name="Hipervínculo" xfId="13416" builtinId="8" hidden="1"/>
    <cellStyle name="Hipervínculo" xfId="13377" builtinId="8" hidden="1"/>
    <cellStyle name="Hipervínculo" xfId="13528" builtinId="8" hidden="1"/>
    <cellStyle name="Hipervínculo" xfId="13471" builtinId="8" hidden="1"/>
    <cellStyle name="Hipervínculo" xfId="13414" builtinId="8" hidden="1"/>
    <cellStyle name="Hipervínculo" xfId="13375" builtinId="8" hidden="1"/>
    <cellStyle name="Hipervínculo" xfId="13526" builtinId="8" hidden="1"/>
    <cellStyle name="Hipervínculo" xfId="13469" builtinId="8" hidden="1"/>
    <cellStyle name="Hipervínculo" xfId="13412" builtinId="8" hidden="1"/>
    <cellStyle name="Hipervínculo" xfId="13373" builtinId="8" hidden="1"/>
    <cellStyle name="Hipervínculo" xfId="13729" builtinId="8" hidden="1"/>
    <cellStyle name="Hipervínculo" xfId="13731" builtinId="8" hidden="1"/>
    <cellStyle name="Hipervínculo" xfId="13733" builtinId="8" hidden="1"/>
    <cellStyle name="Hipervínculo" xfId="13735" builtinId="8" hidden="1"/>
    <cellStyle name="Hipervínculo" xfId="13737" builtinId="8" hidden="1"/>
    <cellStyle name="Hipervínculo" xfId="13739" builtinId="8" hidden="1"/>
    <cellStyle name="Hipervínculo" xfId="13741" builtinId="8" hidden="1"/>
    <cellStyle name="Hipervínculo" xfId="13743" builtinId="8" hidden="1"/>
    <cellStyle name="Hipervínculo" xfId="13746" builtinId="8" hidden="1"/>
    <cellStyle name="Hipervínculo" xfId="13748" builtinId="8" hidden="1"/>
    <cellStyle name="Hipervínculo" xfId="13750" builtinId="8" hidden="1"/>
    <cellStyle name="Hipervínculo" xfId="13752" builtinId="8" hidden="1"/>
    <cellStyle name="Hipervínculo" xfId="13754" builtinId="8" hidden="1"/>
    <cellStyle name="Hipervínculo" xfId="13756" builtinId="8" hidden="1"/>
    <cellStyle name="Hipervínculo" xfId="13758" builtinId="8" hidden="1"/>
    <cellStyle name="Hipervínculo" xfId="13760" builtinId="8" hidden="1"/>
    <cellStyle name="Hipervínculo" xfId="13762" builtinId="8" hidden="1"/>
    <cellStyle name="Hipervínculo" xfId="13764" builtinId="8" hidden="1"/>
    <cellStyle name="Hipervínculo" xfId="13766" builtinId="8" hidden="1"/>
    <cellStyle name="Hipervínculo" xfId="13768" builtinId="8" hidden="1"/>
    <cellStyle name="Hipervínculo" xfId="13770" builtinId="8" hidden="1"/>
    <cellStyle name="Hipervínculo" xfId="13772" builtinId="8" hidden="1"/>
    <cellStyle name="Hipervínculo" xfId="13774" builtinId="8" hidden="1"/>
    <cellStyle name="Hipervínculo" xfId="13776" builtinId="8" hidden="1"/>
    <cellStyle name="Hipervínculo" xfId="13778" builtinId="8" hidden="1"/>
    <cellStyle name="Hipervínculo" xfId="13780" builtinId="8" hidden="1"/>
    <cellStyle name="Hipervínculo" xfId="13782" builtinId="8" hidden="1"/>
    <cellStyle name="Hipervínculo" xfId="13784" builtinId="8" hidden="1"/>
    <cellStyle name="Hipervínculo" xfId="13786" builtinId="8" hidden="1"/>
    <cellStyle name="Hipervínculo" xfId="13788" builtinId="8" hidden="1"/>
    <cellStyle name="Hipervínculo" xfId="13790" builtinId="8" hidden="1"/>
    <cellStyle name="Hipervínculo" xfId="13792" builtinId="8" hidden="1"/>
    <cellStyle name="Hipervínculo" xfId="13794" builtinId="8" hidden="1"/>
    <cellStyle name="Hipervínculo" xfId="13796" builtinId="8" hidden="1"/>
    <cellStyle name="Hipervínculo" xfId="13798" builtinId="8" hidden="1"/>
    <cellStyle name="Hipervínculo" xfId="13800" builtinId="8" hidden="1"/>
    <cellStyle name="Hipervínculo" xfId="13802" builtinId="8" hidden="1"/>
    <cellStyle name="Hipervínculo" xfId="13804" builtinId="8" hidden="1"/>
    <cellStyle name="Hipervínculo" xfId="13806" builtinId="8" hidden="1"/>
    <cellStyle name="Hipervínculo" xfId="13808" builtinId="8" hidden="1"/>
    <cellStyle name="Hipervínculo" xfId="13810" builtinId="8" hidden="1"/>
    <cellStyle name="Hipervínculo" xfId="13812" builtinId="8" hidden="1"/>
    <cellStyle name="Hipervínculo" xfId="13814" builtinId="8" hidden="1"/>
    <cellStyle name="Hipervínculo" xfId="13816" builtinId="8" hidden="1"/>
    <cellStyle name="Hipervínculo" xfId="13818" builtinId="8" hidden="1"/>
    <cellStyle name="Hipervínculo" xfId="13820" builtinId="8" hidden="1"/>
    <cellStyle name="Hipervínculo" xfId="13822" builtinId="8" hidden="1"/>
    <cellStyle name="Hipervínculo" xfId="13824" builtinId="8" hidden="1"/>
    <cellStyle name="Hipervínculo" xfId="13826" builtinId="8" hidden="1"/>
    <cellStyle name="Hipervínculo" xfId="13828" builtinId="8" hidden="1"/>
    <cellStyle name="Hipervínculo" xfId="13830" builtinId="8" hidden="1"/>
    <cellStyle name="Hipervínculo" xfId="13832" builtinId="8" hidden="1"/>
    <cellStyle name="Hipervínculo" xfId="13834" builtinId="8" hidden="1"/>
    <cellStyle name="Hipervínculo" xfId="13836" builtinId="8" hidden="1"/>
    <cellStyle name="Hipervínculo" xfId="13838" builtinId="8" hidden="1"/>
    <cellStyle name="Hipervínculo" xfId="13840" builtinId="8" hidden="1"/>
    <cellStyle name="Hipervínculo" xfId="13842" builtinId="8" hidden="1"/>
    <cellStyle name="Hipervínculo" xfId="13844" builtinId="8" hidden="1"/>
    <cellStyle name="Hipervínculo" xfId="13846" builtinId="8" hidden="1"/>
    <cellStyle name="Hipervínculo" xfId="13848" builtinId="8" hidden="1"/>
    <cellStyle name="Hipervínculo" xfId="13850" builtinId="8" hidden="1"/>
    <cellStyle name="Hipervínculo" xfId="13852" builtinId="8" hidden="1"/>
    <cellStyle name="Hipervínculo" xfId="13854" builtinId="8" hidden="1"/>
    <cellStyle name="Hipervínculo" xfId="13856" builtinId="8" hidden="1"/>
    <cellStyle name="Hipervínculo" xfId="13858" builtinId="8" hidden="1"/>
    <cellStyle name="Hipervínculo" xfId="13860" builtinId="8" hidden="1"/>
    <cellStyle name="Hipervínculo" xfId="13862" builtinId="8" hidden="1"/>
    <cellStyle name="Hipervínculo" xfId="13864" builtinId="8" hidden="1"/>
    <cellStyle name="Hipervínculo" xfId="13866" builtinId="8" hidden="1"/>
    <cellStyle name="Hipervínculo" xfId="13868" builtinId="8" hidden="1"/>
    <cellStyle name="Hipervínculo" xfId="13870" builtinId="8" hidden="1"/>
    <cellStyle name="Hipervínculo" xfId="13872" builtinId="8" hidden="1"/>
    <cellStyle name="Hipervínculo" xfId="13874" builtinId="8" hidden="1"/>
    <cellStyle name="Hipervínculo" xfId="13876" builtinId="8" hidden="1"/>
    <cellStyle name="Hipervínculo" xfId="13878" builtinId="8" hidden="1"/>
    <cellStyle name="Hipervínculo" xfId="13880" builtinId="8" hidden="1"/>
    <cellStyle name="Hipervínculo" xfId="13882" builtinId="8" hidden="1"/>
    <cellStyle name="Hipervínculo" xfId="13884" builtinId="8" hidden="1"/>
    <cellStyle name="Hipervínculo" xfId="13886" builtinId="8" hidden="1"/>
    <cellStyle name="Hipervínculo" xfId="13888" builtinId="8" hidden="1"/>
    <cellStyle name="Hipervínculo" xfId="13890" builtinId="8" hidden="1"/>
    <cellStyle name="Hipervínculo" xfId="13892" builtinId="8" hidden="1"/>
    <cellStyle name="Hipervínculo" xfId="13894" builtinId="8" hidden="1"/>
    <cellStyle name="Hipervínculo" xfId="13896" builtinId="8" hidden="1"/>
    <cellStyle name="Hipervínculo" xfId="13898" builtinId="8" hidden="1"/>
    <cellStyle name="Hipervínculo" xfId="13900" builtinId="8" hidden="1"/>
    <cellStyle name="Hipervínculo" xfId="13902" builtinId="8" hidden="1"/>
    <cellStyle name="Hipervínculo" xfId="13904" builtinId="8" hidden="1"/>
    <cellStyle name="Hipervínculo" xfId="13906" builtinId="8" hidden="1"/>
    <cellStyle name="Hipervínculo" xfId="13908" builtinId="8" hidden="1"/>
    <cellStyle name="Hipervínculo" xfId="13910" builtinId="8" hidden="1"/>
    <cellStyle name="Hipervínculo" xfId="13912" builtinId="8" hidden="1"/>
    <cellStyle name="Hipervínculo" xfId="13914" builtinId="8" hidden="1"/>
    <cellStyle name="Hipervínculo" xfId="13916" builtinId="8" hidden="1"/>
    <cellStyle name="Hipervínculo" xfId="13918" builtinId="8" hidden="1"/>
    <cellStyle name="Hipervínculo" xfId="13920" builtinId="8" hidden="1"/>
    <cellStyle name="Hipervínculo" xfId="13922" builtinId="8" hidden="1"/>
    <cellStyle name="Hipervínculo" xfId="13924" builtinId="8" hidden="1"/>
    <cellStyle name="Hipervínculo" xfId="13926" builtinId="8" hidden="1"/>
    <cellStyle name="Hipervínculo" xfId="13928" builtinId="8" hidden="1"/>
    <cellStyle name="Hipervínculo" xfId="13930" builtinId="8" hidden="1"/>
    <cellStyle name="Hipervínculo" xfId="13932" builtinId="8" hidden="1"/>
    <cellStyle name="Hipervínculo" xfId="13934" builtinId="8" hidden="1"/>
    <cellStyle name="Hipervínculo" xfId="13936" builtinId="8" hidden="1"/>
    <cellStyle name="Hipervínculo" xfId="13938" builtinId="8" hidden="1"/>
    <cellStyle name="Hipervínculo" xfId="13940" builtinId="8" hidden="1"/>
    <cellStyle name="Hipervínculo" xfId="13942" builtinId="8" hidden="1"/>
    <cellStyle name="Hipervínculo" xfId="13944" builtinId="8" hidden="1"/>
    <cellStyle name="Hipervínculo" xfId="13946" builtinId="8" hidden="1"/>
    <cellStyle name="Hipervínculo" xfId="13948" builtinId="8" hidden="1"/>
    <cellStyle name="Hipervínculo" xfId="13950" builtinId="8" hidden="1"/>
    <cellStyle name="Hipervínculo" xfId="13952" builtinId="8" hidden="1"/>
    <cellStyle name="Hipervínculo" xfId="13954" builtinId="8" hidden="1"/>
    <cellStyle name="Hipervínculo" xfId="13956" builtinId="8" hidden="1"/>
    <cellStyle name="Hipervínculo" xfId="13958" builtinId="8" hidden="1"/>
    <cellStyle name="Hipervínculo" xfId="13960" builtinId="8" hidden="1"/>
    <cellStyle name="Hipervínculo" xfId="13962" builtinId="8" hidden="1"/>
    <cellStyle name="Hipervínculo" xfId="13964" builtinId="8" hidden="1"/>
    <cellStyle name="Hipervínculo" xfId="13966" builtinId="8" hidden="1"/>
    <cellStyle name="Hipervínculo" xfId="13968" builtinId="8" hidden="1"/>
    <cellStyle name="Hipervínculo" xfId="13970" builtinId="8" hidden="1"/>
    <cellStyle name="Hipervínculo" xfId="13972" builtinId="8" hidden="1"/>
    <cellStyle name="Hipervínculo" xfId="13974" builtinId="8" hidden="1"/>
    <cellStyle name="Hipervínculo" xfId="13976" builtinId="8" hidden="1"/>
    <cellStyle name="Hipervínculo" xfId="13978" builtinId="8" hidden="1"/>
    <cellStyle name="Hipervínculo" xfId="13980" builtinId="8" hidden="1"/>
    <cellStyle name="Hipervínculo" xfId="13982" builtinId="8" hidden="1"/>
    <cellStyle name="Hipervínculo" xfId="13984" builtinId="8" hidden="1"/>
    <cellStyle name="Hipervínculo" xfId="13986" builtinId="8" hidden="1"/>
    <cellStyle name="Hipervínculo" xfId="13988" builtinId="8" hidden="1"/>
    <cellStyle name="Hipervínculo" xfId="13990" builtinId="8" hidden="1"/>
    <cellStyle name="Hipervínculo" xfId="13992" builtinId="8" hidden="1"/>
    <cellStyle name="Hipervínculo" xfId="13994" builtinId="8" hidden="1"/>
    <cellStyle name="Hipervínculo" xfId="13996" builtinId="8" hidden="1"/>
    <cellStyle name="Hipervínculo" xfId="13998" builtinId="8" hidden="1"/>
    <cellStyle name="Hipervínculo" xfId="14000" builtinId="8" hidden="1"/>
    <cellStyle name="Hipervínculo" xfId="14002" builtinId="8" hidden="1"/>
    <cellStyle name="Hipervínculo" xfId="14004" builtinId="8" hidden="1"/>
    <cellStyle name="Hipervínculo" xfId="14006" builtinId="8" hidden="1"/>
    <cellStyle name="Hipervínculo" xfId="14008" builtinId="8" hidden="1"/>
    <cellStyle name="Hipervínculo" xfId="14010" builtinId="8" hidden="1"/>
    <cellStyle name="Hipervínculo" xfId="14012" builtinId="8" hidden="1"/>
    <cellStyle name="Hipervínculo" xfId="14014" builtinId="8" hidden="1"/>
    <cellStyle name="Hipervínculo" xfId="14016" builtinId="8" hidden="1"/>
    <cellStyle name="Hipervínculo" xfId="14018" builtinId="8" hidden="1"/>
    <cellStyle name="Hipervínculo" xfId="14020" builtinId="8" hidden="1"/>
    <cellStyle name="Hipervínculo" xfId="14022" builtinId="8" hidden="1"/>
    <cellStyle name="Hipervínculo" xfId="14024" builtinId="8" hidden="1"/>
    <cellStyle name="Hipervínculo" xfId="14026" builtinId="8" hidden="1"/>
    <cellStyle name="Hipervínculo" xfId="14028" builtinId="8" hidden="1"/>
    <cellStyle name="Hipervínculo" xfId="14030" builtinId="8" hidden="1"/>
    <cellStyle name="Hipervínculo" xfId="14032" builtinId="8" hidden="1"/>
    <cellStyle name="Hipervínculo" xfId="14034" builtinId="8" hidden="1"/>
    <cellStyle name="Hipervínculo" xfId="14036" builtinId="8" hidden="1"/>
    <cellStyle name="Hipervínculo" xfId="14038" builtinId="8" hidden="1"/>
    <cellStyle name="Hipervínculo" xfId="14040" builtinId="8" hidden="1"/>
    <cellStyle name="Hipervínculo" xfId="14042" builtinId="8" hidden="1"/>
    <cellStyle name="Hipervínculo" xfId="14044" builtinId="8" hidden="1"/>
    <cellStyle name="Hipervínculo" xfId="14046" builtinId="8" hidden="1"/>
    <cellStyle name="Hipervínculo" xfId="14048" builtinId="8" hidden="1"/>
    <cellStyle name="Hipervínculo" xfId="14050" builtinId="8" hidden="1"/>
    <cellStyle name="Hipervínculo" xfId="14052" builtinId="8" hidden="1"/>
    <cellStyle name="Hipervínculo" xfId="14054" builtinId="8" hidden="1"/>
    <cellStyle name="Hipervínculo" xfId="14056" builtinId="8" hidden="1"/>
    <cellStyle name="Hipervínculo" xfId="14058" builtinId="8" hidden="1"/>
    <cellStyle name="Hipervínculo" xfId="14060" builtinId="8" hidden="1"/>
    <cellStyle name="Hipervínculo" xfId="14062" builtinId="8" hidden="1"/>
    <cellStyle name="Hipervínculo" xfId="14064" builtinId="8" hidden="1"/>
    <cellStyle name="Hipervínculo" xfId="14066" builtinId="8" hidden="1"/>
    <cellStyle name="Hipervínculo" xfId="14068" builtinId="8" hidden="1"/>
    <cellStyle name="Hipervínculo" xfId="14070" builtinId="8" hidden="1"/>
    <cellStyle name="Hipervínculo" xfId="14072" builtinId="8" hidden="1"/>
    <cellStyle name="Hipervínculo" xfId="14074" builtinId="8" hidden="1"/>
    <cellStyle name="Hipervínculo" xfId="14076" builtinId="8" hidden="1"/>
    <cellStyle name="Hipervínculo" xfId="14078" builtinId="8" hidden="1"/>
    <cellStyle name="Hipervínculo" xfId="14080" builtinId="8" hidden="1"/>
    <cellStyle name="Hipervínculo" xfId="14082" builtinId="8" hidden="1"/>
    <cellStyle name="Hipervínculo" xfId="14084" builtinId="8" hidden="1"/>
    <cellStyle name="Hipervínculo" xfId="14086" builtinId="8" hidden="1"/>
    <cellStyle name="Hipervínculo" xfId="14088" builtinId="8" hidden="1"/>
    <cellStyle name="Hipervínculo" xfId="14090" builtinId="8" hidden="1"/>
    <cellStyle name="Hipervínculo" xfId="14092" builtinId="8" hidden="1"/>
    <cellStyle name="Hipervínculo" xfId="14094" builtinId="8" hidden="1"/>
    <cellStyle name="Hipervínculo" xfId="14096" builtinId="8" hidden="1"/>
    <cellStyle name="Hipervínculo" xfId="14098" builtinId="8" hidden="1"/>
    <cellStyle name="Hipervínculo" xfId="14100" builtinId="8" hidden="1"/>
    <cellStyle name="Hipervínculo" xfId="14102" builtinId="8" hidden="1"/>
    <cellStyle name="Hipervínculo" xfId="14104" builtinId="8" hidden="1"/>
    <cellStyle name="Hipervínculo" xfId="14106" builtinId="8" hidden="1"/>
    <cellStyle name="Hipervínculo" xfId="14108" builtinId="8" hidden="1"/>
    <cellStyle name="Hipervínculo" xfId="14110" builtinId="8" hidden="1"/>
    <cellStyle name="Hipervínculo" xfId="14112" builtinId="8" hidden="1"/>
    <cellStyle name="Hipervínculo" xfId="14114" builtinId="8" hidden="1"/>
    <cellStyle name="Hipervínculo" xfId="14116" builtinId="8" hidden="1"/>
    <cellStyle name="Hipervínculo" xfId="14118" builtinId="8" hidden="1"/>
    <cellStyle name="Hipervínculo" xfId="14120" builtinId="8" hidden="1"/>
    <cellStyle name="Hipervínculo" xfId="14122" builtinId="8" hidden="1"/>
    <cellStyle name="Hipervínculo" xfId="14124" builtinId="8" hidden="1"/>
    <cellStyle name="Hipervínculo" xfId="14126" builtinId="8" hidden="1"/>
    <cellStyle name="Hipervínculo" xfId="14128" builtinId="8" hidden="1"/>
    <cellStyle name="Hipervínculo" xfId="14130" builtinId="8" hidden="1"/>
    <cellStyle name="Hipervínculo" xfId="14132" builtinId="8" hidden="1"/>
    <cellStyle name="Hipervínculo" xfId="14134" builtinId="8" hidden="1"/>
    <cellStyle name="Hipervínculo" xfId="14136" builtinId="8" hidden="1"/>
    <cellStyle name="Hipervínculo" xfId="14138" builtinId="8" hidden="1"/>
    <cellStyle name="Hipervínculo" xfId="14140" builtinId="8" hidden="1"/>
    <cellStyle name="Hipervínculo" xfId="14142" builtinId="8" hidden="1"/>
    <cellStyle name="Hipervínculo" xfId="14144" builtinId="8" hidden="1"/>
    <cellStyle name="Hipervínculo" xfId="14146" builtinId="8" hidden="1"/>
    <cellStyle name="Hipervínculo" xfId="14148" builtinId="8" hidden="1"/>
    <cellStyle name="Hipervínculo" xfId="14150" builtinId="8" hidden="1"/>
    <cellStyle name="Hipervínculo" xfId="14152" builtinId="8" hidden="1"/>
    <cellStyle name="Hipervínculo" xfId="14154" builtinId="8" hidden="1"/>
    <cellStyle name="Hipervínculo" xfId="14156" builtinId="8" hidden="1"/>
    <cellStyle name="Hipervínculo" xfId="14158" builtinId="8" hidden="1"/>
    <cellStyle name="Hipervínculo" xfId="14160" builtinId="8" hidden="1"/>
    <cellStyle name="Hipervínculo" xfId="14162" builtinId="8" hidden="1"/>
    <cellStyle name="Hipervínculo" xfId="14164" builtinId="8" hidden="1"/>
    <cellStyle name="Hipervínculo" xfId="14166" builtinId="8" hidden="1"/>
    <cellStyle name="Hipervínculo" xfId="14168" builtinId="8" hidden="1"/>
    <cellStyle name="Hipervínculo" xfId="14170" builtinId="8" hidden="1"/>
    <cellStyle name="Hipervínculo" xfId="14172" builtinId="8" hidden="1"/>
    <cellStyle name="Hipervínculo" xfId="14174" builtinId="8" hidden="1"/>
    <cellStyle name="Hipervínculo" xfId="14176" builtinId="8" hidden="1"/>
    <cellStyle name="Hipervínculo" xfId="14178" builtinId="8" hidden="1"/>
    <cellStyle name="Hipervínculo" xfId="14180" builtinId="8" hidden="1"/>
    <cellStyle name="Hipervínculo" xfId="14182" builtinId="8" hidden="1"/>
    <cellStyle name="Hipervínculo" xfId="14184" builtinId="8" hidden="1"/>
    <cellStyle name="Hipervínculo" xfId="14186" builtinId="8" hidden="1"/>
    <cellStyle name="Hipervínculo" xfId="14188" builtinId="8" hidden="1"/>
    <cellStyle name="Hipervínculo" xfId="14190" builtinId="8" hidden="1"/>
    <cellStyle name="Hipervínculo" xfId="14192" builtinId="8" hidden="1"/>
    <cellStyle name="Hipervínculo" xfId="14194" builtinId="8" hidden="1"/>
    <cellStyle name="Hipervínculo" xfId="14196" builtinId="8" hidden="1"/>
    <cellStyle name="Hipervínculo" xfId="14198" builtinId="8" hidden="1"/>
    <cellStyle name="Hipervínculo" xfId="14200" builtinId="8" hidden="1"/>
    <cellStyle name="Hipervínculo" xfId="14202" builtinId="8" hidden="1"/>
    <cellStyle name="Hipervínculo" xfId="14204" builtinId="8" hidden="1"/>
    <cellStyle name="Hipervínculo" xfId="14206" builtinId="8" hidden="1"/>
    <cellStyle name="Hipervínculo" xfId="14208" builtinId="8" hidden="1"/>
    <cellStyle name="Hipervínculo" xfId="14210" builtinId="8" hidden="1"/>
    <cellStyle name="Hipervínculo" xfId="14212" builtinId="8" hidden="1"/>
    <cellStyle name="Hipervínculo" xfId="14214" builtinId="8" hidden="1"/>
    <cellStyle name="Hipervínculo" xfId="14216" builtinId="8" hidden="1"/>
    <cellStyle name="Hipervínculo" xfId="14218" builtinId="8" hidden="1"/>
    <cellStyle name="Hipervínculo" xfId="14220" builtinId="8" hidden="1"/>
    <cellStyle name="Hipervínculo" xfId="14222" builtinId="8" hidden="1"/>
    <cellStyle name="Hipervínculo" xfId="14224" builtinId="8" hidden="1"/>
    <cellStyle name="Hipervínculo" xfId="14226" builtinId="8" hidden="1"/>
    <cellStyle name="Hipervínculo" xfId="14228" builtinId="8" hidden="1"/>
    <cellStyle name="Hipervínculo" xfId="14230" builtinId="8" hidden="1"/>
    <cellStyle name="Hipervínculo" xfId="14232" builtinId="8" hidden="1"/>
    <cellStyle name="Hipervínculo" xfId="14234" builtinId="8" hidden="1"/>
    <cellStyle name="Hipervínculo" xfId="14236" builtinId="8" hidden="1"/>
    <cellStyle name="Hipervínculo" xfId="14238" builtinId="8" hidden="1"/>
    <cellStyle name="Hipervínculo" xfId="14240" builtinId="8" hidden="1"/>
    <cellStyle name="Hipervínculo" xfId="14242" builtinId="8" hidden="1"/>
    <cellStyle name="Hipervínculo" xfId="14244" builtinId="8" hidden="1"/>
    <cellStyle name="Hipervínculo" xfId="14246" builtinId="8" hidden="1"/>
    <cellStyle name="Hipervínculo" xfId="14248" builtinId="8" hidden="1"/>
    <cellStyle name="Hipervínculo" xfId="14250" builtinId="8" hidden="1"/>
    <cellStyle name="Hipervínculo" xfId="14252" builtinId="8" hidden="1"/>
    <cellStyle name="Hipervínculo" xfId="14254" builtinId="8" hidden="1"/>
    <cellStyle name="Hipervínculo" xfId="14256" builtinId="8" hidden="1"/>
    <cellStyle name="Hipervínculo" xfId="14258" builtinId="8" hidden="1"/>
    <cellStyle name="Hipervínculo" xfId="14260" builtinId="8" hidden="1"/>
    <cellStyle name="Hipervínculo" xfId="14262" builtinId="8" hidden="1"/>
    <cellStyle name="Hipervínculo" xfId="14264" builtinId="8" hidden="1"/>
    <cellStyle name="Hipervínculo" xfId="14266" builtinId="8" hidden="1"/>
    <cellStyle name="Hipervínculo" xfId="14268" builtinId="8" hidden="1"/>
    <cellStyle name="Hipervínculo" xfId="14270" builtinId="8" hidden="1"/>
    <cellStyle name="Hipervínculo" xfId="14272" builtinId="8" hidden="1"/>
    <cellStyle name="Hipervínculo" xfId="14274" builtinId="8" hidden="1"/>
    <cellStyle name="Hipervínculo" xfId="14276" builtinId="8" hidden="1"/>
    <cellStyle name="Hipervínculo" xfId="14278" builtinId="8" hidden="1"/>
    <cellStyle name="Hipervínculo" xfId="14280" builtinId="8" hidden="1"/>
    <cellStyle name="Hipervínculo" xfId="14282" builtinId="8" hidden="1"/>
    <cellStyle name="Hipervínculo" xfId="14284" builtinId="8" hidden="1"/>
    <cellStyle name="Hipervínculo" xfId="14286" builtinId="8" hidden="1"/>
    <cellStyle name="Hipervínculo" xfId="14288" builtinId="8" hidden="1"/>
    <cellStyle name="Hipervínculo" xfId="14290" builtinId="8" hidden="1"/>
    <cellStyle name="Hipervínculo" xfId="14292" builtinId="8" hidden="1"/>
    <cellStyle name="Hipervínculo" xfId="14294" builtinId="8" hidden="1"/>
    <cellStyle name="Hipervínculo" xfId="14296" builtinId="8" hidden="1"/>
    <cellStyle name="Hipervínculo" xfId="14298" builtinId="8" hidden="1"/>
    <cellStyle name="Hipervínculo" xfId="14300" builtinId="8" hidden="1"/>
    <cellStyle name="Hipervínculo" xfId="14302" builtinId="8" hidden="1"/>
    <cellStyle name="Hipervínculo" xfId="14304" builtinId="8" hidden="1"/>
    <cellStyle name="Hipervínculo" xfId="14306" builtinId="8" hidden="1"/>
    <cellStyle name="Hipervínculo" xfId="14308" builtinId="8" hidden="1"/>
    <cellStyle name="Hipervínculo" xfId="14310" builtinId="8" hidden="1"/>
    <cellStyle name="Hipervínculo" xfId="14312" builtinId="8" hidden="1"/>
    <cellStyle name="Hipervínculo" xfId="14314" builtinId="8" hidden="1"/>
    <cellStyle name="Hipervínculo" xfId="14316" builtinId="8" hidden="1"/>
    <cellStyle name="Hipervínculo" xfId="14318" builtinId="8" hidden="1"/>
    <cellStyle name="Hipervínculo" xfId="14320" builtinId="8" hidden="1"/>
    <cellStyle name="Hipervínculo" xfId="14322" builtinId="8" hidden="1"/>
    <cellStyle name="Hipervínculo" xfId="14324" builtinId="8" hidden="1"/>
    <cellStyle name="Hipervínculo" xfId="14326" builtinId="8" hidden="1"/>
    <cellStyle name="Hipervínculo" xfId="14328" builtinId="8" hidden="1"/>
    <cellStyle name="Hipervínculo" xfId="14330" builtinId="8" hidden="1"/>
    <cellStyle name="Hipervínculo" xfId="14332" builtinId="8" hidden="1"/>
    <cellStyle name="Hipervínculo" xfId="14334" builtinId="8" hidden="1"/>
    <cellStyle name="Hipervínculo" xfId="14336" builtinId="8" hidden="1"/>
    <cellStyle name="Hipervínculo" xfId="14338" builtinId="8" hidden="1"/>
    <cellStyle name="Hipervínculo" xfId="14340" builtinId="8" hidden="1"/>
    <cellStyle name="Hipervínculo" xfId="14342" builtinId="8" hidden="1"/>
    <cellStyle name="Hipervínculo" xfId="14344" builtinId="8" hidden="1"/>
    <cellStyle name="Hipervínculo" xfId="14346" builtinId="8" hidden="1"/>
    <cellStyle name="Hipervínculo" xfId="14348" builtinId="8" hidden="1"/>
    <cellStyle name="Hipervínculo" xfId="14350" builtinId="8" hidden="1"/>
    <cellStyle name="Hipervínculo" xfId="14352" builtinId="8" hidden="1"/>
    <cellStyle name="Hipervínculo" xfId="14354" builtinId="8" hidden="1"/>
    <cellStyle name="Hipervínculo" xfId="14356" builtinId="8" hidden="1"/>
    <cellStyle name="Hipervínculo" xfId="14358" builtinId="8" hidden="1"/>
    <cellStyle name="Hipervínculo" xfId="14360" builtinId="8" hidden="1"/>
    <cellStyle name="Hipervínculo" xfId="14362" builtinId="8" hidden="1"/>
    <cellStyle name="Hipervínculo" xfId="14364" builtinId="8" hidden="1"/>
    <cellStyle name="Hipervínculo" xfId="14366" builtinId="8" hidden="1"/>
    <cellStyle name="Hipervínculo" xfId="14368" builtinId="8" hidden="1"/>
    <cellStyle name="Hipervínculo" xfId="14370" builtinId="8" hidden="1"/>
    <cellStyle name="Hipervínculo" xfId="14372" builtinId="8" hidden="1"/>
    <cellStyle name="Hipervínculo" xfId="14374" builtinId="8" hidden="1"/>
    <cellStyle name="Hipervínculo" xfId="14376" builtinId="8" hidden="1"/>
    <cellStyle name="Hipervínculo" xfId="14378" builtinId="8" hidden="1"/>
    <cellStyle name="Hipervínculo" xfId="14380" builtinId="8" hidden="1"/>
    <cellStyle name="Hipervínculo" xfId="14382" builtinId="8" hidden="1"/>
    <cellStyle name="Hipervínculo" xfId="14384" builtinId="8" hidden="1"/>
    <cellStyle name="Hipervínculo" xfId="14386" builtinId="8" hidden="1"/>
    <cellStyle name="Hipervínculo" xfId="14388" builtinId="8" hidden="1"/>
    <cellStyle name="Hipervínculo" xfId="14390" builtinId="8" hidden="1"/>
    <cellStyle name="Hipervínculo" xfId="14392" builtinId="8" hidden="1"/>
    <cellStyle name="Hipervínculo" xfId="14394" builtinId="8" hidden="1"/>
    <cellStyle name="Hipervínculo" xfId="14396" builtinId="8" hidden="1"/>
    <cellStyle name="Hipervínculo" xfId="14398" builtinId="8" hidden="1"/>
    <cellStyle name="Hipervínculo" xfId="14400" builtinId="8" hidden="1"/>
    <cellStyle name="Hipervínculo" xfId="14402" builtinId="8" hidden="1"/>
    <cellStyle name="Hipervínculo" xfId="14404" builtinId="8" hidden="1"/>
    <cellStyle name="Hipervínculo" xfId="14406" builtinId="8" hidden="1"/>
    <cellStyle name="Hipervínculo" xfId="14408" builtinId="8" hidden="1"/>
    <cellStyle name="Hipervínculo" xfId="14410" builtinId="8" hidden="1"/>
    <cellStyle name="Hipervínculo" xfId="14412" builtinId="8" hidden="1"/>
    <cellStyle name="Hipervínculo" xfId="14414" builtinId="8" hidden="1"/>
    <cellStyle name="Hipervínculo" xfId="14416" builtinId="8" hidden="1"/>
    <cellStyle name="Hipervínculo" xfId="14418" builtinId="8" hidden="1"/>
    <cellStyle name="Hipervínculo" xfId="14420" builtinId="8" hidden="1"/>
    <cellStyle name="Hipervínculo" xfId="14422" builtinId="8" hidden="1"/>
    <cellStyle name="Hipervínculo" xfId="14424" builtinId="8" hidden="1"/>
    <cellStyle name="Hipervínculo" xfId="14426" builtinId="8" hidden="1"/>
    <cellStyle name="Hipervínculo" xfId="14428" builtinId="8" hidden="1"/>
    <cellStyle name="Hipervínculo" xfId="14430" builtinId="8" hidden="1"/>
    <cellStyle name="Hipervínculo" xfId="14432" builtinId="8" hidden="1"/>
    <cellStyle name="Hipervínculo" xfId="14434" builtinId="8" hidden="1"/>
    <cellStyle name="Hipervínculo" xfId="14436" builtinId="8" hidden="1"/>
    <cellStyle name="Hipervínculo" xfId="14438" builtinId="8" hidden="1"/>
    <cellStyle name="Hipervínculo" xfId="14440" builtinId="8" hidden="1"/>
    <cellStyle name="Hipervínculo" xfId="14442" builtinId="8" hidden="1"/>
    <cellStyle name="Hipervínculo" xfId="14444" builtinId="8" hidden="1"/>
    <cellStyle name="Hipervínculo" xfId="14446" builtinId="8" hidden="1"/>
    <cellStyle name="Hipervínculo" xfId="14448" builtinId="8" hidden="1"/>
    <cellStyle name="Hipervínculo" xfId="14450" builtinId="8" hidden="1"/>
    <cellStyle name="Hipervínculo" xfId="14452" builtinId="8" hidden="1"/>
    <cellStyle name="Hipervínculo" xfId="14454" builtinId="8" hidden="1"/>
    <cellStyle name="Hipervínculo" xfId="14456" builtinId="8" hidden="1"/>
    <cellStyle name="Hipervínculo" xfId="14458" builtinId="8" hidden="1"/>
    <cellStyle name="Hipervínculo" xfId="14460" builtinId="8" hidden="1"/>
    <cellStyle name="Hipervínculo" xfId="14462" builtinId="8" hidden="1"/>
    <cellStyle name="Hipervínculo" xfId="14464" builtinId="8" hidden="1"/>
    <cellStyle name="Hipervínculo" xfId="14466" builtinId="8" hidden="1"/>
    <cellStyle name="Hipervínculo" xfId="14468" builtinId="8" hidden="1"/>
    <cellStyle name="Hipervínculo" xfId="14470" builtinId="8" hidden="1"/>
    <cellStyle name="Hipervínculo" xfId="14472" builtinId="8" hidden="1"/>
    <cellStyle name="Hipervínculo" xfId="14474" builtinId="8" hidden="1"/>
    <cellStyle name="Hipervínculo" xfId="14476" builtinId="8" hidden="1"/>
    <cellStyle name="Hipervínculo" xfId="14478" builtinId="8" hidden="1"/>
    <cellStyle name="Hipervínculo" xfId="14480" builtinId="8" hidden="1"/>
    <cellStyle name="Hipervínculo" xfId="14482" builtinId="8" hidden="1"/>
    <cellStyle name="Hipervínculo" xfId="14484" builtinId="8" hidden="1"/>
    <cellStyle name="Hipervínculo" xfId="14486" builtinId="8" hidden="1"/>
    <cellStyle name="Hipervínculo" xfId="14488" builtinId="8" hidden="1"/>
    <cellStyle name="Hipervínculo" xfId="14490" builtinId="8" hidden="1"/>
    <cellStyle name="Hipervínculo" xfId="14492" builtinId="8" hidden="1"/>
    <cellStyle name="Hipervínculo" xfId="14494" builtinId="8" hidden="1"/>
    <cellStyle name="Hipervínculo" xfId="14496" builtinId="8" hidden="1"/>
    <cellStyle name="Hipervínculo" xfId="14498" builtinId="8" hidden="1"/>
    <cellStyle name="Hipervínculo" xfId="14500" builtinId="8" hidden="1"/>
    <cellStyle name="Hipervínculo" xfId="14502" builtinId="8" hidden="1"/>
    <cellStyle name="Hipervínculo" xfId="14504" builtinId="8" hidden="1"/>
    <cellStyle name="Hipervínculo" xfId="14506" builtinId="8" hidden="1"/>
    <cellStyle name="Hipervínculo" xfId="14508" builtinId="8" hidden="1"/>
    <cellStyle name="Hipervínculo" xfId="14510" builtinId="8" hidden="1"/>
    <cellStyle name="Hipervínculo" xfId="14512" builtinId="8" hidden="1"/>
    <cellStyle name="Hipervínculo" xfId="14514" builtinId="8" hidden="1"/>
    <cellStyle name="Hipervínculo" xfId="14516" builtinId="8" hidden="1"/>
    <cellStyle name="Hipervínculo" xfId="14518" builtinId="8" hidden="1"/>
    <cellStyle name="Hipervínculo" xfId="14520" builtinId="8" hidden="1"/>
    <cellStyle name="Hipervínculo" xfId="14522" builtinId="8" hidden="1"/>
    <cellStyle name="Hipervínculo" xfId="14524" builtinId="8" hidden="1"/>
    <cellStyle name="Hipervínculo" xfId="14526" builtinId="8" hidden="1"/>
    <cellStyle name="Hipervínculo" xfId="14528" builtinId="8" hidden="1"/>
    <cellStyle name="Hipervínculo" xfId="14530" builtinId="8" hidden="1"/>
    <cellStyle name="Hipervínculo" xfId="14532" builtinId="8" hidden="1"/>
    <cellStyle name="Hipervínculo" xfId="14534" builtinId="8" hidden="1"/>
    <cellStyle name="Hipervínculo" xfId="14536" builtinId="8" hidden="1"/>
    <cellStyle name="Hipervínculo" xfId="14538" builtinId="8" hidden="1"/>
    <cellStyle name="Hipervínculo" xfId="14540" builtinId="8" hidden="1"/>
    <cellStyle name="Hipervínculo" xfId="14542" builtinId="8" hidden="1"/>
    <cellStyle name="Hipervínculo" xfId="14544" builtinId="8" hidden="1"/>
    <cellStyle name="Hipervínculo" xfId="14546" builtinId="8" hidden="1"/>
    <cellStyle name="Hipervínculo" xfId="14548" builtinId="8" hidden="1"/>
    <cellStyle name="Hipervínculo" xfId="14550" builtinId="8" hidden="1"/>
    <cellStyle name="Hipervínculo" xfId="14552" builtinId="8" hidden="1"/>
    <cellStyle name="Hipervínculo" xfId="14554" builtinId="8" hidden="1"/>
    <cellStyle name="Hipervínculo" xfId="14556" builtinId="8" hidden="1"/>
    <cellStyle name="Hipervínculo" xfId="14558" builtinId="8" hidden="1"/>
    <cellStyle name="Hipervínculo" xfId="14560" builtinId="8" hidden="1"/>
    <cellStyle name="Hipervínculo" xfId="14562" builtinId="8" hidden="1"/>
    <cellStyle name="Hipervínculo" xfId="14564" builtinId="8" hidden="1"/>
    <cellStyle name="Hipervínculo" xfId="14566" builtinId="8" hidden="1"/>
    <cellStyle name="Hipervínculo" xfId="14568" builtinId="8" hidden="1"/>
    <cellStyle name="Hipervínculo" xfId="14570" builtinId="8" hidden="1"/>
    <cellStyle name="Hipervínculo" xfId="14572" builtinId="8" hidden="1"/>
    <cellStyle name="Hipervínculo" xfId="14574" builtinId="8" hidden="1"/>
    <cellStyle name="Hipervínculo" xfId="14576" builtinId="8" hidden="1"/>
    <cellStyle name="Hipervínculo" xfId="14578" builtinId="8" hidden="1"/>
    <cellStyle name="Hipervínculo" xfId="14580" builtinId="8" hidden="1"/>
    <cellStyle name="Hipervínculo" xfId="14582" builtinId="8" hidden="1"/>
    <cellStyle name="Hipervínculo" xfId="14584" builtinId="8" hidden="1"/>
    <cellStyle name="Hipervínculo" xfId="14586" builtinId="8" hidden="1"/>
    <cellStyle name="Hipervínculo" xfId="14588" builtinId="8" hidden="1"/>
    <cellStyle name="Hipervínculo" xfId="14590" builtinId="8" hidden="1"/>
    <cellStyle name="Hipervínculo" xfId="14592" builtinId="8" hidden="1"/>
    <cellStyle name="Hipervínculo" xfId="14594" builtinId="8" hidden="1"/>
    <cellStyle name="Hipervínculo" xfId="14596" builtinId="8" hidden="1"/>
    <cellStyle name="Hipervínculo" xfId="14598" builtinId="8" hidden="1"/>
    <cellStyle name="Hipervínculo" xfId="14600" builtinId="8" hidden="1"/>
    <cellStyle name="Hipervínculo" xfId="14602" builtinId="8" hidden="1"/>
    <cellStyle name="Hipervínculo" xfId="14604" builtinId="8" hidden="1"/>
    <cellStyle name="Hipervínculo" xfId="14606" builtinId="8" hidden="1"/>
    <cellStyle name="Hipervínculo" xfId="14608" builtinId="8" hidden="1"/>
    <cellStyle name="Hipervínculo" xfId="14610" builtinId="8" hidden="1"/>
    <cellStyle name="Hipervínculo" xfId="14612" builtinId="8" hidden="1"/>
    <cellStyle name="Hipervínculo" xfId="14614" builtinId="8" hidden="1"/>
    <cellStyle name="Hipervínculo" xfId="14616" builtinId="8" hidden="1"/>
    <cellStyle name="Hipervínculo" xfId="14618" builtinId="8" hidden="1"/>
    <cellStyle name="Hipervínculo" xfId="14620" builtinId="8" hidden="1"/>
    <cellStyle name="Hipervínculo" xfId="14622" builtinId="8" hidden="1"/>
    <cellStyle name="Hipervínculo" xfId="14624" builtinId="8" hidden="1"/>
    <cellStyle name="Hipervínculo" xfId="14626" builtinId="8" hidden="1"/>
    <cellStyle name="Hipervínculo" xfId="14628" builtinId="8" hidden="1"/>
    <cellStyle name="Hipervínculo" xfId="14630" builtinId="8" hidden="1"/>
    <cellStyle name="Hipervínculo" xfId="14632" builtinId="8" hidden="1"/>
    <cellStyle name="Hipervínculo" xfId="14634" builtinId="8" hidden="1"/>
    <cellStyle name="Hipervínculo" xfId="14636" builtinId="8" hidden="1"/>
    <cellStyle name="Hipervínculo" xfId="14638" builtinId="8" hidden="1"/>
    <cellStyle name="Hipervínculo" xfId="14640" builtinId="8" hidden="1"/>
    <cellStyle name="Hipervínculo" xfId="14642" builtinId="8" hidden="1"/>
    <cellStyle name="Hipervínculo" xfId="14644" builtinId="8" hidden="1"/>
    <cellStyle name="Hipervínculo" xfId="14646" builtinId="8" hidden="1"/>
    <cellStyle name="Hipervínculo" xfId="14648" builtinId="8" hidden="1"/>
    <cellStyle name="Hipervínculo" xfId="14650" builtinId="8" hidden="1"/>
    <cellStyle name="Hipervínculo" xfId="14652" builtinId="8" hidden="1"/>
    <cellStyle name="Hipervínculo" xfId="14654" builtinId="8" hidden="1"/>
    <cellStyle name="Hipervínculo" xfId="14656" builtinId="8" hidden="1"/>
    <cellStyle name="Hipervínculo" xfId="14658" builtinId="8" hidden="1"/>
    <cellStyle name="Hipervínculo" xfId="14660" builtinId="8" hidden="1"/>
    <cellStyle name="Hipervínculo" xfId="14662" builtinId="8" hidden="1"/>
    <cellStyle name="Hipervínculo" xfId="14664" builtinId="8" hidden="1"/>
    <cellStyle name="Hipervínculo" xfId="14666" builtinId="8" hidden="1"/>
    <cellStyle name="Hipervínculo" xfId="14668" builtinId="8" hidden="1"/>
    <cellStyle name="Hipervínculo" xfId="14670" builtinId="8" hidden="1"/>
    <cellStyle name="Hipervínculo" xfId="14672" builtinId="8" hidden="1"/>
    <cellStyle name="Hipervínculo" xfId="14674" builtinId="8" hidden="1"/>
    <cellStyle name="Hipervínculo" xfId="14676" builtinId="8" hidden="1"/>
    <cellStyle name="Hipervínculo" xfId="14678" builtinId="8" hidden="1"/>
    <cellStyle name="Hipervínculo" xfId="14680" builtinId="8" hidden="1"/>
    <cellStyle name="Hipervínculo" xfId="14682" builtinId="8" hidden="1"/>
    <cellStyle name="Hipervínculo" xfId="14684" builtinId="8" hidden="1"/>
    <cellStyle name="Hipervínculo" xfId="14686" builtinId="8" hidden="1"/>
    <cellStyle name="Hipervínculo" xfId="14688" builtinId="8" hidden="1"/>
    <cellStyle name="Hipervínculo" xfId="14690" builtinId="8" hidden="1"/>
    <cellStyle name="Hipervínculo" xfId="14692" builtinId="8" hidden="1"/>
    <cellStyle name="Hipervínculo" xfId="14694" builtinId="8" hidden="1"/>
    <cellStyle name="Hipervínculo" xfId="14696" builtinId="8" hidden="1"/>
    <cellStyle name="Hipervínculo" xfId="14698" builtinId="8" hidden="1"/>
    <cellStyle name="Hipervínculo" xfId="14700" builtinId="8" hidden="1"/>
    <cellStyle name="Hipervínculo" xfId="14702" builtinId="8" hidden="1"/>
    <cellStyle name="Hipervínculo" xfId="14704" builtinId="8" hidden="1"/>
    <cellStyle name="Hipervínculo" xfId="14706" builtinId="8" hidden="1"/>
    <cellStyle name="Hipervínculo" xfId="14708" builtinId="8" hidden="1"/>
    <cellStyle name="Hipervínculo" xfId="14710" builtinId="8" hidden="1"/>
    <cellStyle name="Hipervínculo" xfId="14712" builtinId="8" hidden="1"/>
    <cellStyle name="Hipervínculo" xfId="14714" builtinId="8" hidden="1"/>
    <cellStyle name="Hipervínculo" xfId="14716" builtinId="8" hidden="1"/>
    <cellStyle name="Hipervínculo" xfId="14718" builtinId="8" hidden="1"/>
    <cellStyle name="Hipervínculo" xfId="14720" builtinId="8" hidden="1"/>
    <cellStyle name="Hipervínculo" xfId="14722" builtinId="8" hidden="1"/>
    <cellStyle name="Hipervínculo" xfId="14724" builtinId="8" hidden="1"/>
    <cellStyle name="Hipervínculo" xfId="14726" builtinId="8" hidden="1"/>
    <cellStyle name="Hipervínculo" xfId="14728" builtinId="8" hidden="1"/>
    <cellStyle name="Hipervínculo" xfId="14730" builtinId="8" hidden="1"/>
    <cellStyle name="Hipervínculo" xfId="14732" builtinId="8" hidden="1"/>
    <cellStyle name="Hipervínculo" xfId="14734" builtinId="8" hidden="1"/>
    <cellStyle name="Hipervínculo" xfId="14736" builtinId="8" hidden="1"/>
    <cellStyle name="Hipervínculo" xfId="14738" builtinId="8" hidden="1"/>
    <cellStyle name="Hipervínculo" xfId="14740" builtinId="8" hidden="1"/>
    <cellStyle name="Hipervínculo" xfId="14742" builtinId="8" hidden="1"/>
    <cellStyle name="Hipervínculo" xfId="14744" builtinId="8" hidden="1"/>
    <cellStyle name="Hipervínculo" xfId="14746" builtinId="8" hidden="1"/>
    <cellStyle name="Hipervínculo" xfId="14748" builtinId="8" hidden="1"/>
    <cellStyle name="Hipervínculo" xfId="14750" builtinId="8" hidden="1"/>
    <cellStyle name="Hipervínculo" xfId="14752" builtinId="8" hidden="1"/>
    <cellStyle name="Hipervínculo" xfId="14754" builtinId="8" hidden="1"/>
    <cellStyle name="Hipervínculo" xfId="14756" builtinId="8" hidden="1"/>
    <cellStyle name="Hipervínculo" xfId="14758" builtinId="8" hidden="1"/>
    <cellStyle name="Hipervínculo" xfId="14760" builtinId="8" hidden="1"/>
    <cellStyle name="Hipervínculo" xfId="14762" builtinId="8" hidden="1"/>
    <cellStyle name="Hipervínculo" xfId="14764" builtinId="8" hidden="1"/>
    <cellStyle name="Hipervínculo" xfId="14766" builtinId="8" hidden="1"/>
    <cellStyle name="Hipervínculo" xfId="14768" builtinId="8" hidden="1"/>
    <cellStyle name="Hipervínculo" xfId="14770" builtinId="8" hidden="1"/>
    <cellStyle name="Hipervínculo" xfId="14772" builtinId="8" hidden="1"/>
    <cellStyle name="Hipervínculo" xfId="14774" builtinId="8" hidden="1"/>
    <cellStyle name="Hipervínculo" xfId="14776" builtinId="8" hidden="1"/>
    <cellStyle name="Hipervínculo" xfId="14778" builtinId="8" hidden="1"/>
    <cellStyle name="Hipervínculo" xfId="14780" builtinId="8" hidden="1"/>
    <cellStyle name="Hipervínculo" xfId="14782" builtinId="8" hidden="1"/>
    <cellStyle name="Hipervínculo" xfId="14784" builtinId="8" hidden="1"/>
    <cellStyle name="Hipervínculo" xfId="14786" builtinId="8" hidden="1"/>
    <cellStyle name="Hipervínculo" xfId="14788" builtinId="8" hidden="1"/>
    <cellStyle name="Hipervínculo" xfId="14790" builtinId="8" hidden="1"/>
    <cellStyle name="Hipervínculo" xfId="14792" builtinId="8" hidden="1"/>
    <cellStyle name="Hipervínculo" xfId="14794" builtinId="8" hidden="1"/>
    <cellStyle name="Hipervínculo" xfId="14796" builtinId="8" hidden="1"/>
    <cellStyle name="Hipervínculo" xfId="14798" builtinId="8" hidden="1"/>
    <cellStyle name="Hipervínculo" xfId="14800" builtinId="8" hidden="1"/>
    <cellStyle name="Hipervínculo" xfId="14802" builtinId="8" hidden="1"/>
    <cellStyle name="Hipervínculo" xfId="14804" builtinId="8" hidden="1"/>
    <cellStyle name="Hipervínculo" xfId="14806" builtinId="8" hidden="1"/>
    <cellStyle name="Hipervínculo" xfId="14808" builtinId="8" hidden="1"/>
    <cellStyle name="Hipervínculo" xfId="14810" builtinId="8" hidden="1"/>
    <cellStyle name="Hipervínculo" xfId="14812" builtinId="8" hidden="1"/>
    <cellStyle name="Hipervínculo" xfId="14814" builtinId="8" hidden="1"/>
    <cellStyle name="Hipervínculo" xfId="14816" builtinId="8" hidden="1"/>
    <cellStyle name="Hipervínculo" xfId="14818" builtinId="8" hidden="1"/>
    <cellStyle name="Hipervínculo" xfId="14820" builtinId="8" hidden="1"/>
    <cellStyle name="Hipervínculo" xfId="14822" builtinId="8" hidden="1"/>
    <cellStyle name="Hipervínculo" xfId="14824" builtinId="8" hidden="1"/>
    <cellStyle name="Hipervínculo" xfId="14826" builtinId="8" hidden="1"/>
    <cellStyle name="Hipervínculo" xfId="14828" builtinId="8" hidden="1"/>
    <cellStyle name="Hipervínculo" xfId="14830" builtinId="8" hidden="1"/>
    <cellStyle name="Hipervínculo" xfId="14832" builtinId="8" hidden="1"/>
    <cellStyle name="Hipervínculo" xfId="14834" builtinId="8" hidden="1"/>
    <cellStyle name="Hipervínculo" xfId="14836" builtinId="8" hidden="1"/>
    <cellStyle name="Hipervínculo" xfId="14838" builtinId="8" hidden="1"/>
    <cellStyle name="Hipervínculo" xfId="14840" builtinId="8" hidden="1"/>
    <cellStyle name="Hipervínculo" xfId="14842" builtinId="8" hidden="1"/>
    <cellStyle name="Hipervínculo" xfId="14844" builtinId="8" hidden="1"/>
    <cellStyle name="Hipervínculo" xfId="14846" builtinId="8" hidden="1"/>
    <cellStyle name="Hipervínculo" xfId="14848" builtinId="8" hidden="1"/>
    <cellStyle name="Hipervínculo" xfId="14850" builtinId="8" hidden="1"/>
    <cellStyle name="Hipervínculo" xfId="14852" builtinId="8" hidden="1"/>
    <cellStyle name="Hipervínculo" xfId="14854" builtinId="8" hidden="1"/>
    <cellStyle name="Hipervínculo" xfId="14856" builtinId="8" hidden="1"/>
    <cellStyle name="Hipervínculo" xfId="14858" builtinId="8" hidden="1"/>
    <cellStyle name="Hipervínculo" xfId="14860" builtinId="8" hidden="1"/>
    <cellStyle name="Hipervínculo" xfId="14862" builtinId="8" hidden="1"/>
    <cellStyle name="Hipervínculo" xfId="14864" builtinId="8" hidden="1"/>
    <cellStyle name="Hipervínculo" xfId="14866" builtinId="8" hidden="1"/>
    <cellStyle name="Hipervínculo" xfId="14868" builtinId="8" hidden="1"/>
    <cellStyle name="Hipervínculo" xfId="14870" builtinId="8" hidden="1"/>
    <cellStyle name="Hipervínculo" xfId="14872" builtinId="8" hidden="1"/>
    <cellStyle name="Hipervínculo" xfId="14874" builtinId="8" hidden="1"/>
    <cellStyle name="Hipervínculo" xfId="14876" builtinId="8" hidden="1"/>
    <cellStyle name="Hipervínculo" xfId="14878" builtinId="8" hidden="1"/>
    <cellStyle name="Hipervínculo" xfId="14880" builtinId="8" hidden="1"/>
    <cellStyle name="Hipervínculo" xfId="14882" builtinId="8" hidden="1"/>
    <cellStyle name="Hipervínculo" xfId="14884" builtinId="8" hidden="1"/>
    <cellStyle name="Hipervínculo" xfId="14886" builtinId="8" hidden="1"/>
    <cellStyle name="Hipervínculo" xfId="14888" builtinId="8" hidden="1"/>
    <cellStyle name="Hipervínculo" xfId="14890" builtinId="8" hidden="1"/>
    <cellStyle name="Hipervínculo" xfId="14892" builtinId="8" hidden="1"/>
    <cellStyle name="Hipervínculo" xfId="14894" builtinId="8" hidden="1"/>
    <cellStyle name="Hipervínculo" xfId="14896" builtinId="8" hidden="1"/>
    <cellStyle name="Hipervínculo" xfId="14898" builtinId="8" hidden="1"/>
    <cellStyle name="Hipervínculo" xfId="14900" builtinId="8" hidden="1"/>
    <cellStyle name="Hipervínculo" xfId="14902" builtinId="8" hidden="1"/>
    <cellStyle name="Hipervínculo" xfId="14904" builtinId="8" hidden="1"/>
    <cellStyle name="Hipervínculo" xfId="14906" builtinId="8" hidden="1"/>
    <cellStyle name="Hipervínculo" xfId="14908" builtinId="8" hidden="1"/>
    <cellStyle name="Hipervínculo" xfId="14910" builtinId="8" hidden="1"/>
    <cellStyle name="Hipervínculo" xfId="14912" builtinId="8" hidden="1"/>
    <cellStyle name="Hipervínculo" xfId="14914" builtinId="8" hidden="1"/>
    <cellStyle name="Hipervínculo" xfId="14916" builtinId="8" hidden="1"/>
    <cellStyle name="Hipervínculo" xfId="14918" builtinId="8" hidden="1"/>
    <cellStyle name="Hipervínculo" xfId="14920" builtinId="8" hidden="1"/>
    <cellStyle name="Hipervínculo" xfId="14922" builtinId="8" hidden="1"/>
    <cellStyle name="Hipervínculo" xfId="14924" builtinId="8" hidden="1"/>
    <cellStyle name="Hipervínculo" xfId="14926" builtinId="8" hidden="1"/>
    <cellStyle name="Hipervínculo" xfId="14928" builtinId="8" hidden="1"/>
    <cellStyle name="Hipervínculo" xfId="14930" builtinId="8" hidden="1"/>
    <cellStyle name="Hipervínculo" xfId="14932" builtinId="8" hidden="1"/>
    <cellStyle name="Hipervínculo" xfId="14934" builtinId="8" hidden="1"/>
    <cellStyle name="Hipervínculo" xfId="14936" builtinId="8" hidden="1"/>
    <cellStyle name="Hipervínculo" xfId="14938" builtinId="8" hidden="1"/>
    <cellStyle name="Hipervínculo" xfId="14940" builtinId="8" hidden="1"/>
    <cellStyle name="Hipervínculo" xfId="14942" builtinId="8" hidden="1"/>
    <cellStyle name="Hipervínculo" xfId="14944" builtinId="8" hidden="1"/>
    <cellStyle name="Hipervínculo" xfId="14946" builtinId="8" hidden="1"/>
    <cellStyle name="Hipervínculo" xfId="14948" builtinId="8" hidden="1"/>
    <cellStyle name="Hipervínculo" xfId="14950" builtinId="8" hidden="1"/>
    <cellStyle name="Hipervínculo" xfId="14952" builtinId="8" hidden="1"/>
    <cellStyle name="Hipervínculo" xfId="14954" builtinId="8" hidden="1"/>
    <cellStyle name="Hipervínculo" xfId="14956" builtinId="8" hidden="1"/>
    <cellStyle name="Hipervínculo" xfId="14958" builtinId="8" hidden="1"/>
    <cellStyle name="Hipervínculo" xfId="14960" builtinId="8" hidden="1"/>
    <cellStyle name="Hipervínculo" xfId="14962" builtinId="8" hidden="1"/>
    <cellStyle name="Hipervínculo" xfId="14964" builtinId="8" hidden="1"/>
    <cellStyle name="Hipervínculo" xfId="14966" builtinId="8" hidden="1"/>
    <cellStyle name="Hipervínculo" xfId="14968" builtinId="8" hidden="1"/>
    <cellStyle name="Hipervínculo" xfId="14970" builtinId="8" hidden="1"/>
    <cellStyle name="Hipervínculo" xfId="14972" builtinId="8" hidden="1"/>
    <cellStyle name="Hipervínculo" xfId="14974" builtinId="8" hidden="1"/>
    <cellStyle name="Hipervínculo" xfId="14976" builtinId="8" hidden="1"/>
    <cellStyle name="Hipervínculo" xfId="14978" builtinId="8" hidden="1"/>
    <cellStyle name="Hipervínculo" xfId="14980" builtinId="8" hidden="1"/>
    <cellStyle name="Hipervínculo" xfId="14982" builtinId="8" hidden="1"/>
    <cellStyle name="Hipervínculo" xfId="14984" builtinId="8" hidden="1"/>
    <cellStyle name="Hipervínculo" xfId="14986" builtinId="8" hidden="1"/>
    <cellStyle name="Hipervínculo" xfId="14988" builtinId="8" hidden="1"/>
    <cellStyle name="Hipervínculo" xfId="14990" builtinId="8" hidden="1"/>
    <cellStyle name="Hipervínculo" xfId="14992" builtinId="8" hidden="1"/>
    <cellStyle name="Hipervínculo" xfId="14994" builtinId="8" hidden="1"/>
    <cellStyle name="Hipervínculo" xfId="14996" builtinId="8" hidden="1"/>
    <cellStyle name="Hipervínculo" xfId="14998" builtinId="8" hidden="1"/>
    <cellStyle name="Hipervínculo" xfId="15000" builtinId="8" hidden="1"/>
    <cellStyle name="Hipervínculo" xfId="15002" builtinId="8" hidden="1"/>
    <cellStyle name="Hipervínculo" xfId="15004" builtinId="8" hidden="1"/>
    <cellStyle name="Hipervínculo" xfId="15006" builtinId="8" hidden="1"/>
    <cellStyle name="Hipervínculo" xfId="15008" builtinId="8" hidden="1"/>
    <cellStyle name="Hipervínculo" xfId="15010" builtinId="8" hidden="1"/>
    <cellStyle name="Hipervínculo" xfId="15012" builtinId="8" hidden="1"/>
    <cellStyle name="Hipervínculo" xfId="15014" builtinId="8" hidden="1"/>
    <cellStyle name="Hipervínculo" xfId="15016" builtinId="8" hidden="1"/>
    <cellStyle name="Hipervínculo" xfId="15018" builtinId="8" hidden="1"/>
    <cellStyle name="Hipervínculo" xfId="15020" builtinId="8" hidden="1"/>
    <cellStyle name="Hipervínculo" xfId="15022" builtinId="8" hidden="1"/>
    <cellStyle name="Hipervínculo" xfId="15024" builtinId="8" hidden="1"/>
    <cellStyle name="Hipervínculo" xfId="15026" builtinId="8" hidden="1"/>
    <cellStyle name="Hipervínculo" xfId="15028" builtinId="8" hidden="1"/>
    <cellStyle name="Hipervínculo" xfId="15030" builtinId="8" hidden="1"/>
    <cellStyle name="Hipervínculo" xfId="15032" builtinId="8" hidden="1"/>
    <cellStyle name="Hipervínculo" xfId="15034" builtinId="8" hidden="1"/>
    <cellStyle name="Hipervínculo" xfId="15036" builtinId="8" hidden="1"/>
    <cellStyle name="Hipervínculo" xfId="15038" builtinId="8" hidden="1"/>
    <cellStyle name="Hipervínculo" xfId="15040" builtinId="8" hidden="1"/>
    <cellStyle name="Hipervínculo" xfId="15042" builtinId="8" hidden="1"/>
    <cellStyle name="Hipervínculo" xfId="15044" builtinId="8" hidden="1"/>
    <cellStyle name="Hipervínculo" xfId="15046" builtinId="8" hidden="1"/>
    <cellStyle name="Hipervínculo" xfId="15048" builtinId="8" hidden="1"/>
    <cellStyle name="Hipervínculo" xfId="15050" builtinId="8" hidden="1"/>
    <cellStyle name="Hipervínculo" xfId="15052" builtinId="8" hidden="1"/>
    <cellStyle name="Hipervínculo" xfId="15054" builtinId="8" hidden="1"/>
    <cellStyle name="Hipervínculo" xfId="15056" builtinId="8" hidden="1"/>
    <cellStyle name="Hipervínculo" xfId="15058" builtinId="8" hidden="1"/>
    <cellStyle name="Hipervínculo" xfId="15060" builtinId="8" hidden="1"/>
    <cellStyle name="Hipervínculo" xfId="15062" builtinId="8" hidden="1"/>
    <cellStyle name="Hipervínculo" xfId="15064" builtinId="8" hidden="1"/>
    <cellStyle name="Hipervínculo" xfId="15066" builtinId="8" hidden="1"/>
    <cellStyle name="Hipervínculo" xfId="15068" builtinId="8" hidden="1"/>
    <cellStyle name="Hipervínculo" xfId="15070" builtinId="8" hidden="1"/>
    <cellStyle name="Hipervínculo" xfId="15072" builtinId="8" hidden="1"/>
    <cellStyle name="Hipervínculo" xfId="15074" builtinId="8" hidden="1"/>
    <cellStyle name="Hipervínculo" xfId="15076" builtinId="8" hidden="1"/>
    <cellStyle name="Hipervínculo" xfId="15078" builtinId="8" hidden="1"/>
    <cellStyle name="Hipervínculo" xfId="15080" builtinId="8" hidden="1"/>
    <cellStyle name="Hipervínculo" xfId="15082" builtinId="8" hidden="1"/>
    <cellStyle name="Hipervínculo" xfId="15084" builtinId="8" hidden="1"/>
    <cellStyle name="Hipervínculo" xfId="15468" builtinId="8" hidden="1"/>
    <cellStyle name="Hipervínculo" xfId="15148" builtinId="8" hidden="1"/>
    <cellStyle name="Hipervínculo" xfId="15172" builtinId="8" hidden="1"/>
    <cellStyle name="Hipervínculo" xfId="15509" builtinId="8" hidden="1"/>
    <cellStyle name="Hipervínculo" xfId="15452" builtinId="8" hidden="1"/>
    <cellStyle name="Hipervínculo" xfId="15126" builtinId="8" hidden="1"/>
    <cellStyle name="Hipervínculo" xfId="15163" builtinId="8" hidden="1"/>
    <cellStyle name="Hipervínculo" xfId="15337" builtinId="8" hidden="1"/>
    <cellStyle name="Hipervínculo" xfId="15280" builtinId="8" hidden="1"/>
    <cellStyle name="Hipervínculo" xfId="15223" builtinId="8" hidden="1"/>
    <cellStyle name="Hipervínculo" xfId="15184" builtinId="8" hidden="1"/>
    <cellStyle name="Hipervínculo" xfId="11772" builtinId="8" hidden="1"/>
    <cellStyle name="Hipervínculo" xfId="11897" builtinId="8" hidden="1"/>
    <cellStyle name="Hipervínculo" xfId="15178" builtinId="8" hidden="1"/>
    <cellStyle name="Hipervínculo" xfId="15518" builtinId="8" hidden="1"/>
    <cellStyle name="Hipervínculo" xfId="15461" builtinId="8" hidden="1"/>
    <cellStyle name="Hipervínculo" xfId="15138" builtinId="8" hidden="1"/>
    <cellStyle name="Hipervínculo" xfId="15336" builtinId="8" hidden="1"/>
    <cellStyle name="Hipervínculo" xfId="15279" builtinId="8" hidden="1"/>
    <cellStyle name="Hipervínculo" xfId="15222" builtinId="8" hidden="1"/>
    <cellStyle name="Hipervínculo" xfId="15179" builtinId="8" hidden="1"/>
    <cellStyle name="Hipervínculo" xfId="15519" builtinId="8" hidden="1"/>
    <cellStyle name="Hipervínculo" xfId="15462" builtinId="8" hidden="1"/>
    <cellStyle name="Hipervínculo" xfId="15139" builtinId="8" hidden="1"/>
    <cellStyle name="Hipervínculo" xfId="13326" builtinId="8" hidden="1"/>
    <cellStyle name="Hipervínculo" xfId="15128" builtinId="8" hidden="1"/>
    <cellStyle name="Hipervínculo" xfId="15491" builtinId="8" hidden="1"/>
    <cellStyle name="Hipervínculo" xfId="15434" builtinId="8" hidden="1"/>
    <cellStyle name="Hipervínculo" xfId="15335" builtinId="8" hidden="1"/>
    <cellStyle name="Hipervínculo" xfId="15278" builtinId="8" hidden="1"/>
    <cellStyle name="Hipervínculo" xfId="15221" builtinId="8" hidden="1"/>
    <cellStyle name="Hipervínculo" xfId="13649" builtinId="8" hidden="1"/>
    <cellStyle name="Hipervínculo" xfId="15166" builtinId="8" hidden="1"/>
    <cellStyle name="Hipervínculo" xfId="13706" builtinId="8" hidden="1"/>
    <cellStyle name="Hipervínculo" xfId="13366" builtinId="8" hidden="1"/>
    <cellStyle name="Hipervínculo" xfId="15093" builtinId="8" hidden="1"/>
    <cellStyle name="Hipervínculo" xfId="15183" builtinId="8" hidden="1"/>
    <cellStyle name="Hipervínculo" xfId="15523" builtinId="8" hidden="1"/>
    <cellStyle name="Hipervínculo" xfId="15466" builtinId="8" hidden="1"/>
    <cellStyle name="Hipervínculo" xfId="15145" builtinId="8" hidden="1"/>
    <cellStyle name="Hipervínculo" xfId="15536" builtinId="8" hidden="1"/>
    <cellStyle name="Hipervínculo" xfId="15479" builtinId="8" hidden="1"/>
    <cellStyle name="Hipervínculo" xfId="15423" builtinId="8" hidden="1"/>
    <cellStyle name="Hipervínculo" xfId="15162" builtinId="8" hidden="1"/>
    <cellStyle name="Hipervínculo" xfId="15534" builtinId="8" hidden="1"/>
    <cellStyle name="Hipervínculo" xfId="15477" builtinId="8" hidden="1"/>
    <cellStyle name="Hipervínculo" xfId="15421" builtinId="8" hidden="1"/>
    <cellStyle name="Hipervínculo" xfId="15160" builtinId="8" hidden="1"/>
    <cellStyle name="Hipervínculo" xfId="13580" builtinId="8" hidden="1"/>
    <cellStyle name="Hipervínculo" xfId="15380" builtinId="8" hidden="1"/>
    <cellStyle name="Hipervínculo" xfId="15323" builtinId="8" hidden="1"/>
    <cellStyle name="Hipervínculo" xfId="15266" builtinId="8" hidden="1"/>
    <cellStyle name="Hipervínculo" xfId="15378" builtinId="8" hidden="1"/>
    <cellStyle name="Hipervínculo" xfId="15321" builtinId="8" hidden="1"/>
    <cellStyle name="Hipervínculo" xfId="15264" builtinId="8" hidden="1"/>
    <cellStyle name="Hipervínculo" xfId="15208" builtinId="8" hidden="1"/>
    <cellStyle name="Hipervínculo" xfId="15339" builtinId="8" hidden="1"/>
    <cellStyle name="Hipervínculo" xfId="15282" builtinId="8" hidden="1"/>
    <cellStyle name="Hipervínculo" xfId="15225" builtinId="8" hidden="1"/>
    <cellStyle name="Hipervínculo" xfId="15206" builtinId="8" hidden="1"/>
    <cellStyle name="Hipervínculo" xfId="15533" builtinId="8" hidden="1"/>
    <cellStyle name="Hipervínculo" xfId="15476" builtinId="8" hidden="1"/>
    <cellStyle name="Hipervínculo" xfId="15159" builtinId="8" hidden="1"/>
    <cellStyle name="Hipervínculo" xfId="15370" builtinId="8" hidden="1"/>
    <cellStyle name="Hipervínculo" xfId="15313" builtinId="8" hidden="1"/>
    <cellStyle name="Hipervínculo" xfId="15256" builtinId="8" hidden="1"/>
    <cellStyle name="Hipervínculo" xfId="15200" builtinId="8" hidden="1"/>
    <cellStyle name="Hipervínculo" xfId="11683" builtinId="8" hidden="1"/>
    <cellStyle name="Hipervínculo" xfId="15219" builtinId="8" hidden="1"/>
    <cellStyle name="Hipervínculo" xfId="15181" builtinId="8" hidden="1"/>
    <cellStyle name="Hipervínculo" xfId="15521" builtinId="8" hidden="1"/>
    <cellStyle name="Hipervínculo" xfId="15464" builtinId="8" hidden="1"/>
    <cellStyle name="Hipervínculo" xfId="15143" builtinId="8" hidden="1"/>
    <cellStyle name="Hipervínculo" xfId="15530" builtinId="8" hidden="1"/>
    <cellStyle name="Hipervínculo" xfId="15473" builtinId="8" hidden="1"/>
    <cellStyle name="Hipervínculo" xfId="15417" builtinId="8" hidden="1"/>
    <cellStyle name="Hipervínculo" xfId="15155" builtinId="8" hidden="1"/>
    <cellStyle name="Hipervínculo" xfId="15333" builtinId="8" hidden="1"/>
    <cellStyle name="Hipervínculo" xfId="15276" builtinId="8" hidden="1"/>
    <cellStyle name="Hipervínculo" xfId="15218" builtinId="8" hidden="1"/>
    <cellStyle name="Hipervínculo" xfId="15174" builtinId="8" hidden="1"/>
    <cellStyle name="Hipervínculo" xfId="15512" builtinId="8" hidden="1"/>
    <cellStyle name="Hipervínculo" xfId="15455" builtinId="8" hidden="1"/>
    <cellStyle name="Hipervínculo" xfId="15132" builtinId="8" hidden="1"/>
    <cellStyle name="Hipervínculo" xfId="15529" builtinId="8" hidden="1"/>
    <cellStyle name="Hipervínculo" xfId="15472" builtinId="8" hidden="1"/>
    <cellStyle name="Hipervínculo" xfId="15416" builtinId="8" hidden="1"/>
    <cellStyle name="Hipervínculo" xfId="15154" builtinId="8" hidden="1"/>
    <cellStyle name="Hipervínculo" xfId="15532" builtinId="8" hidden="1"/>
    <cellStyle name="Hipervínculo" xfId="15475" builtinId="8" hidden="1"/>
    <cellStyle name="Hipervínculo" xfId="15419" builtinId="8" hidden="1"/>
    <cellStyle name="Hipervínculo" xfId="15157" builtinId="8" hidden="1"/>
    <cellStyle name="Hipervínculo" xfId="15429" builtinId="8" hidden="1"/>
    <cellStyle name="Hipervínculo" xfId="15354" builtinId="8" hidden="1"/>
    <cellStyle name="Hipervínculo" xfId="15297" builtinId="8" hidden="1"/>
    <cellStyle name="Hipervínculo" xfId="15240" builtinId="8" hidden="1"/>
    <cellStyle name="Hipervínculo" xfId="15381" builtinId="8" hidden="1"/>
    <cellStyle name="Hipervínculo" xfId="15324" builtinId="8" hidden="1"/>
    <cellStyle name="Hipervínculo" xfId="15267" builtinId="8" hidden="1"/>
    <cellStyle name="Hipervínculo" xfId="15369" builtinId="8" hidden="1"/>
    <cellStyle name="Hipervínculo" xfId="15312" builtinId="8" hidden="1"/>
    <cellStyle name="Hipervínculo" xfId="15255" builtinId="8" hidden="1"/>
    <cellStyle name="Hipervínculo" xfId="15199" builtinId="8" hidden="1"/>
    <cellStyle name="Hipervínculo" xfId="15371" builtinId="8" hidden="1"/>
    <cellStyle name="Hipervínculo" xfId="15314" builtinId="8" hidden="1"/>
    <cellStyle name="Hipervínculo" xfId="15257" builtinId="8" hidden="1"/>
    <cellStyle name="Hipervínculo" xfId="15201" builtinId="8" hidden="1"/>
    <cellStyle name="Hipervínculo" xfId="15367" builtinId="8" hidden="1"/>
    <cellStyle name="Hipervínculo" xfId="15310" builtinId="8" hidden="1"/>
    <cellStyle name="Hipervínculo" xfId="15253" builtinId="8" hidden="1"/>
    <cellStyle name="Hipervínculo" xfId="15185" builtinId="8" hidden="1"/>
    <cellStyle name="Hipervínculo" xfId="15331" builtinId="8" hidden="1"/>
    <cellStyle name="Hipervínculo" xfId="15274" builtinId="8" hidden="1"/>
    <cellStyle name="Hipervínculo" xfId="15216" builtinId="8" hidden="1"/>
    <cellStyle name="Hipervínculo" xfId="15182" builtinId="8" hidden="1"/>
    <cellStyle name="Hipervínculo" xfId="15522" builtinId="8" hidden="1"/>
    <cellStyle name="Hipervínculo" xfId="15465" builtinId="8" hidden="1"/>
    <cellStyle name="Hipervínculo" xfId="15144" builtinId="8" hidden="1"/>
    <cellStyle name="Hipervínculo" xfId="15489" builtinId="8" hidden="1"/>
    <cellStyle name="Hipervínculo" xfId="15431" builtinId="8" hidden="1"/>
    <cellStyle name="Hipervínculo" xfId="15418" builtinId="8" hidden="1"/>
    <cellStyle name="Hipervínculo" xfId="15374" builtinId="8" hidden="1"/>
    <cellStyle name="Hipervínculo" xfId="15317" builtinId="8" hidden="1"/>
    <cellStyle name="Hipervínculo" xfId="15260" builtinId="8" hidden="1"/>
    <cellStyle name="Hipervínculo" xfId="13624" builtinId="8" hidden="1"/>
    <cellStyle name="Hipervínculo" xfId="13681" builtinId="8" hidden="1"/>
    <cellStyle name="Hipervínculo" xfId="15210" builtinId="8" hidden="1"/>
    <cellStyle name="Hipervínculo" xfId="15173" builtinId="8" hidden="1"/>
    <cellStyle name="Hipervínculo" xfId="15510" builtinId="8" hidden="1"/>
    <cellStyle name="Hipervínculo" xfId="15453" builtinId="8" hidden="1"/>
    <cellStyle name="Hipervínculo" xfId="15127" builtinId="8" hidden="1"/>
    <cellStyle name="Hipervínculo" xfId="15092" builtinId="8" hidden="1"/>
    <cellStyle name="Hipervínculo" xfId="15122" builtinId="8" hidden="1"/>
    <cellStyle name="Hipervínculo" xfId="15114" builtinId="8" hidden="1"/>
    <cellStyle name="Hipervínculo" xfId="15106" builtinId="8" hidden="1"/>
    <cellStyle name="Hipervínculo" xfId="15090" builtinId="8" hidden="1"/>
    <cellStyle name="Hipervínculo" xfId="15517" builtinId="8" hidden="1"/>
    <cellStyle name="Hipervínculo" xfId="15460" builtinId="8" hidden="1"/>
    <cellStyle name="Hipervínculo" xfId="15137" builtinId="8" hidden="1"/>
    <cellStyle name="Hipervínculo" xfId="13568" builtinId="8" hidden="1"/>
    <cellStyle name="Hipervínculo" xfId="15385" builtinId="8" hidden="1"/>
    <cellStyle name="Hipervínculo" xfId="15328" builtinId="8" hidden="1"/>
    <cellStyle name="Hipervínculo" xfId="15271" builtinId="8" hidden="1"/>
    <cellStyle name="Hipervínculo" xfId="15427" builtinId="8" hidden="1"/>
    <cellStyle name="Hipervínculo" xfId="15390" builtinId="8" hidden="1"/>
    <cellStyle name="Hipervínculo" xfId="15358" builtinId="8" hidden="1"/>
    <cellStyle name="Hipervínculo" xfId="15301" builtinId="8" hidden="1"/>
    <cellStyle name="Hipervínculo" xfId="15244" builtinId="8" hidden="1"/>
    <cellStyle name="Hipervínculo" xfId="15330" builtinId="8" hidden="1"/>
    <cellStyle name="Hipervínculo" xfId="15273" builtinId="8" hidden="1"/>
    <cellStyle name="Hipervínculo" xfId="15214" builtinId="8" hidden="1"/>
    <cellStyle name="Hipervínculo" xfId="15177" builtinId="8" hidden="1"/>
    <cellStyle name="Hipervínculo" xfId="15516" builtinId="8" hidden="1"/>
    <cellStyle name="Hipervínculo" xfId="15459" builtinId="8" hidden="1"/>
    <cellStyle name="Hipervínculo" xfId="15136" builtinId="8" hidden="1"/>
    <cellStyle name="Hipervínculo" xfId="13273" builtinId="8" hidden="1"/>
    <cellStyle name="Hipervínculo" xfId="15486" builtinId="8" hidden="1"/>
    <cellStyle name="Hipervínculo" xfId="15425" builtinId="8" hidden="1"/>
    <cellStyle name="Hipervínculo" xfId="15356" builtinId="8" hidden="1"/>
    <cellStyle name="Hipervínculo" xfId="15299" builtinId="8" hidden="1"/>
    <cellStyle name="Hipervínculo" xfId="15242" builtinId="8" hidden="1"/>
    <cellStyle name="Hipervínculo" xfId="15383" builtinId="8" hidden="1"/>
    <cellStyle name="Hipervínculo" xfId="15326" builtinId="8" hidden="1"/>
    <cellStyle name="Hipervínculo" xfId="15269" builtinId="8" hidden="1"/>
    <cellStyle name="Hipervínculo" xfId="15539" builtinId="8" hidden="1"/>
    <cellStyle name="Hipervínculo" xfId="15482" builtinId="8" hidden="1"/>
    <cellStyle name="Hipervínculo" xfId="15168" builtinId="8" hidden="1"/>
    <cellStyle name="Hipervínculo" xfId="15212" builtinId="8" hidden="1"/>
    <cellStyle name="Hipervínculo" xfId="15175" builtinId="8" hidden="1"/>
    <cellStyle name="Hipervínculo" xfId="15514" builtinId="8" hidden="1"/>
    <cellStyle name="Hipervínculo" xfId="15457" builtinId="8" hidden="1"/>
    <cellStyle name="Hipervínculo" xfId="15134" builtinId="8" hidden="1"/>
    <cellStyle name="Hipervínculo" xfId="15384" builtinId="8" hidden="1"/>
    <cellStyle name="Hipervínculo" xfId="15327" builtinId="8" hidden="1"/>
    <cellStyle name="Hipervínculo" xfId="15270" builtinId="8" hidden="1"/>
    <cellStyle name="Hipervínculo" xfId="13274" builtinId="8" hidden="1"/>
    <cellStyle name="Hipervínculo" xfId="15097" builtinId="8" hidden="1"/>
    <cellStyle name="Hipervínculo" xfId="15096" builtinId="8" hidden="1"/>
    <cellStyle name="Hipervínculo" xfId="15125" builtinId="8" hidden="1"/>
    <cellStyle name="Hipervínculo" xfId="15117" builtinId="8" hidden="1"/>
    <cellStyle name="Hipervínculo" xfId="15109" builtinId="8" hidden="1"/>
    <cellStyle name="Hipervínculo" xfId="15351" builtinId="8" hidden="1"/>
    <cellStyle name="Hipervínculo" xfId="15294" builtinId="8" hidden="1"/>
    <cellStyle name="Hipervínculo" xfId="15237" builtinId="8" hidden="1"/>
    <cellStyle name="Hipervínculo" xfId="15198" builtinId="8" hidden="1"/>
    <cellStyle name="Hipervínculo" xfId="15349" builtinId="8" hidden="1"/>
    <cellStyle name="Hipervínculo" xfId="15292" builtinId="8" hidden="1"/>
    <cellStyle name="Hipervínculo" xfId="15235" builtinId="8" hidden="1"/>
    <cellStyle name="Hipervínculo" xfId="15196" builtinId="8" hidden="1"/>
    <cellStyle name="Hipervínculo" xfId="15347" builtinId="8" hidden="1"/>
    <cellStyle name="Hipervínculo" xfId="15290" builtinId="8" hidden="1"/>
    <cellStyle name="Hipervínculo" xfId="15233" builtinId="8" hidden="1"/>
    <cellStyle name="Hipervínculo" xfId="15194" builtinId="8" hidden="1"/>
    <cellStyle name="Hipervínculo" xfId="15345" builtinId="8" hidden="1"/>
    <cellStyle name="Hipervínculo" xfId="15288" builtinId="8" hidden="1"/>
    <cellStyle name="Hipervínculo" xfId="15231" builtinId="8" hidden="1"/>
    <cellStyle name="Hipervínculo" xfId="15192" builtinId="8" hidden="1"/>
    <cellStyle name="Hipervínculo" xfId="15343" builtinId="8" hidden="1"/>
    <cellStyle name="Hipervínculo" xfId="15286" builtinId="8" hidden="1"/>
    <cellStyle name="Hipervínculo" xfId="15229" builtinId="8" hidden="1"/>
    <cellStyle name="Hipervínculo" xfId="15190" builtinId="8" hidden="1"/>
    <cellStyle name="Hipervínculo" xfId="15341" builtinId="8" hidden="1"/>
    <cellStyle name="Hipervínculo" xfId="15284" builtinId="8" hidden="1"/>
    <cellStyle name="Hipervínculo" xfId="15227" builtinId="8" hidden="1"/>
    <cellStyle name="Hipervínculo" xfId="15188" builtinId="8" hidden="1"/>
    <cellStyle name="Hipervínculo" xfId="15350" builtinId="8" hidden="1"/>
    <cellStyle name="Hipervínculo" xfId="15293" builtinId="8" hidden="1"/>
    <cellStyle name="Hipervínculo" xfId="15236" builtinId="8" hidden="1"/>
    <cellStyle name="Hipervínculo" xfId="15197" builtinId="8" hidden="1"/>
    <cellStyle name="Hipervínculo" xfId="15348" builtinId="8" hidden="1"/>
    <cellStyle name="Hipervínculo" xfId="15291" builtinId="8" hidden="1"/>
    <cellStyle name="Hipervínculo" xfId="15234" builtinId="8" hidden="1"/>
    <cellStyle name="Hipervínculo" xfId="15195" builtinId="8" hidden="1"/>
    <cellStyle name="Hipervínculo" xfId="15346" builtinId="8" hidden="1"/>
    <cellStyle name="Hipervínculo" xfId="15289" builtinId="8" hidden="1"/>
    <cellStyle name="Hipervínculo" xfId="15232" builtinId="8" hidden="1"/>
    <cellStyle name="Hipervínculo" xfId="15193" builtinId="8" hidden="1"/>
    <cellStyle name="Hipervínculo" xfId="15344" builtinId="8" hidden="1"/>
    <cellStyle name="Hipervínculo" xfId="15287" builtinId="8" hidden="1"/>
    <cellStyle name="Hipervínculo" xfId="15230" builtinId="8" hidden="1"/>
    <cellStyle name="Hipervínculo" xfId="15191" builtinId="8" hidden="1"/>
    <cellStyle name="Hipervínculo" xfId="15342" builtinId="8" hidden="1"/>
    <cellStyle name="Hipervínculo" xfId="15285" builtinId="8" hidden="1"/>
    <cellStyle name="Hipervínculo" xfId="15228" builtinId="8" hidden="1"/>
    <cellStyle name="Hipervínculo" xfId="15189" builtinId="8" hidden="1"/>
    <cellStyle name="Hipervínculo" xfId="15340" builtinId="8" hidden="1"/>
    <cellStyle name="Hipervínculo" xfId="15283" builtinId="8" hidden="1"/>
    <cellStyle name="Hipervínculo" xfId="15226" builtinId="8" hidden="1"/>
    <cellStyle name="Hipervínculo" xfId="15187" builtinId="8" hidden="1"/>
    <cellStyle name="Hipervínculo" xfId="15543" builtinId="8" hidden="1"/>
    <cellStyle name="Hipervínculo" xfId="15545" builtinId="8" hidden="1"/>
    <cellStyle name="Hipervínculo" xfId="15547" builtinId="8" hidden="1"/>
    <cellStyle name="Hipervínculo" xfId="15549" builtinId="8" hidden="1"/>
    <cellStyle name="Hipervínculo" xfId="15551" builtinId="8" hidden="1"/>
    <cellStyle name="Hipervínculo" xfId="15553" builtinId="8" hidden="1"/>
    <cellStyle name="Hipervínculo" xfId="15555" builtinId="8" hidden="1"/>
    <cellStyle name="Hipervínculo" xfId="15557" builtinId="8" hidden="1"/>
    <cellStyle name="Hipervínculo" xfId="15560" builtinId="8" hidden="1"/>
    <cellStyle name="Hipervínculo" xfId="15562" builtinId="8" hidden="1"/>
    <cellStyle name="Hipervínculo" xfId="15564" builtinId="8" hidden="1"/>
    <cellStyle name="Hipervínculo" xfId="15566" builtinId="8" hidden="1"/>
    <cellStyle name="Hipervínculo" xfId="15568" builtinId="8" hidden="1"/>
    <cellStyle name="Hipervínculo" xfId="15570" builtinId="8" hidden="1"/>
    <cellStyle name="Hipervínculo" xfId="15572" builtinId="8" hidden="1"/>
    <cellStyle name="Hipervínculo" xfId="15574" builtinId="8" hidden="1"/>
    <cellStyle name="Hipervínculo" xfId="15576" builtinId="8" hidden="1"/>
    <cellStyle name="Hipervínculo" xfId="15578" builtinId="8" hidden="1"/>
    <cellStyle name="Hipervínculo" xfId="15580" builtinId="8" hidden="1"/>
    <cellStyle name="Hipervínculo" xfId="15582" builtinId="8" hidden="1"/>
    <cellStyle name="Hipervínculo" xfId="15584" builtinId="8" hidden="1"/>
    <cellStyle name="Hipervínculo" xfId="15586" builtinId="8" hidden="1"/>
    <cellStyle name="Hipervínculo" xfId="15588" builtinId="8" hidden="1"/>
    <cellStyle name="Hipervínculo" xfId="15590" builtinId="8" hidden="1"/>
    <cellStyle name="Hipervínculo" xfId="15592" builtinId="8" hidden="1"/>
    <cellStyle name="Hipervínculo" xfId="15594" builtinId="8" hidden="1"/>
    <cellStyle name="Hipervínculo" xfId="15596" builtinId="8" hidden="1"/>
    <cellStyle name="Hipervínculo" xfId="15598" builtinId="8" hidden="1"/>
    <cellStyle name="Hipervínculo" xfId="15600" builtinId="8" hidden="1"/>
    <cellStyle name="Hipervínculo" xfId="15602" builtinId="8" hidden="1"/>
    <cellStyle name="Hipervínculo" xfId="15604" builtinId="8" hidden="1"/>
    <cellStyle name="Hipervínculo" xfId="15606" builtinId="8" hidden="1"/>
    <cellStyle name="Hipervínculo" xfId="15608" builtinId="8" hidden="1"/>
    <cellStyle name="Hipervínculo" xfId="15610" builtinId="8" hidden="1"/>
    <cellStyle name="Hipervínculo" xfId="15612" builtinId="8" hidden="1"/>
    <cellStyle name="Hipervínculo" xfId="15614" builtinId="8" hidden="1"/>
    <cellStyle name="Hipervínculo" xfId="15616" builtinId="8" hidden="1"/>
    <cellStyle name="Hipervínculo" xfId="15618" builtinId="8" hidden="1"/>
    <cellStyle name="Hipervínculo" xfId="15620" builtinId="8" hidden="1"/>
    <cellStyle name="Hipervínculo" xfId="15622" builtinId="8" hidden="1"/>
    <cellStyle name="Hipervínculo" xfId="15624" builtinId="8" hidden="1"/>
    <cellStyle name="Hipervínculo" xfId="15626" builtinId="8" hidden="1"/>
    <cellStyle name="Hipervínculo" xfId="15628" builtinId="8" hidden="1"/>
    <cellStyle name="Hipervínculo" xfId="15630" builtinId="8" hidden="1"/>
    <cellStyle name="Hipervínculo" xfId="15632" builtinId="8" hidden="1"/>
    <cellStyle name="Hipervínculo" xfId="15634" builtinId="8" hidden="1"/>
    <cellStyle name="Hipervínculo" xfId="15636" builtinId="8" hidden="1"/>
    <cellStyle name="Hipervínculo" xfId="15638" builtinId="8" hidden="1"/>
    <cellStyle name="Hipervínculo" xfId="15640" builtinId="8" hidden="1"/>
    <cellStyle name="Hipervínculo" xfId="15642" builtinId="8" hidden="1"/>
    <cellStyle name="Hipervínculo" xfId="15644" builtinId="8" hidden="1"/>
    <cellStyle name="Hipervínculo" xfId="15646" builtinId="8" hidden="1"/>
    <cellStyle name="Hipervínculo" xfId="15648" builtinId="8" hidden="1"/>
    <cellStyle name="Hipervínculo" xfId="15650" builtinId="8" hidden="1"/>
    <cellStyle name="Hipervínculo" xfId="15652" builtinId="8" hidden="1"/>
    <cellStyle name="Hipervínculo" xfId="15654" builtinId="8" hidden="1"/>
    <cellStyle name="Hipervínculo" xfId="15656" builtinId="8" hidden="1"/>
    <cellStyle name="Hipervínculo" xfId="15658" builtinId="8" hidden="1"/>
    <cellStyle name="Hipervínculo" xfId="15660" builtinId="8" hidden="1"/>
    <cellStyle name="Hipervínculo" xfId="15662" builtinId="8" hidden="1"/>
    <cellStyle name="Hipervínculo" xfId="15664" builtinId="8" hidden="1"/>
    <cellStyle name="Hipervínculo" xfId="15666" builtinId="8" hidden="1"/>
    <cellStyle name="Hipervínculo" xfId="15668" builtinId="8" hidden="1"/>
    <cellStyle name="Hipervínculo" xfId="15670" builtinId="8" hidden="1"/>
    <cellStyle name="Hipervínculo" xfId="15672" builtinId="8" hidden="1"/>
    <cellStyle name="Hipervínculo" xfId="15674" builtinId="8" hidden="1"/>
    <cellStyle name="Hipervínculo" xfId="15676" builtinId="8" hidden="1"/>
    <cellStyle name="Hipervínculo" xfId="15678" builtinId="8" hidden="1"/>
    <cellStyle name="Hipervínculo" xfId="15680" builtinId="8" hidden="1"/>
    <cellStyle name="Hipervínculo" xfId="15682" builtinId="8" hidden="1"/>
    <cellStyle name="Hipervínculo" xfId="15684" builtinId="8" hidden="1"/>
    <cellStyle name="Hipervínculo" xfId="15686" builtinId="8" hidden="1"/>
    <cellStyle name="Hipervínculo" xfId="15688" builtinId="8" hidden="1"/>
    <cellStyle name="Hipervínculo" xfId="15690" builtinId="8" hidden="1"/>
    <cellStyle name="Hipervínculo" xfId="15692" builtinId="8" hidden="1"/>
    <cellStyle name="Hipervínculo" xfId="15694" builtinId="8" hidden="1"/>
    <cellStyle name="Hipervínculo" xfId="15696" builtinId="8" hidden="1"/>
    <cellStyle name="Hipervínculo" xfId="15698" builtinId="8" hidden="1"/>
    <cellStyle name="Hipervínculo" xfId="15700" builtinId="8" hidden="1"/>
    <cellStyle name="Hipervínculo" xfId="15702" builtinId="8" hidden="1"/>
    <cellStyle name="Hipervínculo" xfId="15704" builtinId="8" hidden="1"/>
    <cellStyle name="Hipervínculo" xfId="15706" builtinId="8" hidden="1"/>
    <cellStyle name="Hipervínculo" xfId="15708" builtinId="8" hidden="1"/>
    <cellStyle name="Hipervínculo" xfId="15710" builtinId="8" hidden="1"/>
    <cellStyle name="Hipervínculo" xfId="15712" builtinId="8" hidden="1"/>
    <cellStyle name="Hipervínculo" xfId="15714" builtinId="8" hidden="1"/>
    <cellStyle name="Hipervínculo" xfId="15716" builtinId="8" hidden="1"/>
    <cellStyle name="Hipervínculo" xfId="15718" builtinId="8" hidden="1"/>
    <cellStyle name="Hipervínculo" xfId="15720" builtinId="8" hidden="1"/>
    <cellStyle name="Hipervínculo" xfId="15722" builtinId="8" hidden="1"/>
    <cellStyle name="Hipervínculo" xfId="15724" builtinId="8" hidden="1"/>
    <cellStyle name="Hipervínculo" xfId="15726" builtinId="8" hidden="1"/>
    <cellStyle name="Hipervínculo" xfId="15728" builtinId="8" hidden="1"/>
    <cellStyle name="Hipervínculo" xfId="15730" builtinId="8" hidden="1"/>
    <cellStyle name="Hipervínculo" xfId="15732" builtinId="8" hidden="1"/>
    <cellStyle name="Hipervínculo" xfId="15734" builtinId="8" hidden="1"/>
    <cellStyle name="Hipervínculo" xfId="15736" builtinId="8" hidden="1"/>
    <cellStyle name="Hipervínculo" xfId="15738" builtinId="8" hidden="1"/>
    <cellStyle name="Hipervínculo" xfId="15740" builtinId="8" hidden="1"/>
    <cellStyle name="Hipervínculo" xfId="15742" builtinId="8" hidden="1"/>
    <cellStyle name="Hipervínculo" xfId="15744" builtinId="8" hidden="1"/>
    <cellStyle name="Hipervínculo" xfId="15746" builtinId="8" hidden="1"/>
    <cellStyle name="Hipervínculo" xfId="15748" builtinId="8" hidden="1"/>
    <cellStyle name="Hipervínculo" xfId="15750" builtinId="8" hidden="1"/>
    <cellStyle name="Hipervínculo" xfId="15752" builtinId="8" hidden="1"/>
    <cellStyle name="Hipervínculo" xfId="15754" builtinId="8" hidden="1"/>
    <cellStyle name="Hipervínculo" xfId="15756" builtinId="8" hidden="1"/>
    <cellStyle name="Hipervínculo" xfId="15758" builtinId="8" hidden="1"/>
    <cellStyle name="Hipervínculo" xfId="15760" builtinId="8" hidden="1"/>
    <cellStyle name="Hipervínculo" xfId="15762" builtinId="8" hidden="1"/>
    <cellStyle name="Hipervínculo" xfId="15764" builtinId="8" hidden="1"/>
    <cellStyle name="Hipervínculo" xfId="15766" builtinId="8" hidden="1"/>
    <cellStyle name="Hipervínculo" xfId="15768" builtinId="8" hidden="1"/>
    <cellStyle name="Hipervínculo" xfId="15770" builtinId="8" hidden="1"/>
    <cellStyle name="Hipervínculo" xfId="15772" builtinId="8" hidden="1"/>
    <cellStyle name="Hipervínculo" xfId="15774" builtinId="8" hidden="1"/>
    <cellStyle name="Hipervínculo" xfId="15776" builtinId="8" hidden="1"/>
    <cellStyle name="Hipervínculo" xfId="15778" builtinId="8" hidden="1"/>
    <cellStyle name="Hipervínculo" xfId="15780" builtinId="8" hidden="1"/>
    <cellStyle name="Hipervínculo" xfId="15782" builtinId="8" hidden="1"/>
    <cellStyle name="Hipervínculo" xfId="15784" builtinId="8" hidden="1"/>
    <cellStyle name="Hipervínculo" xfId="15786" builtinId="8" hidden="1"/>
    <cellStyle name="Hipervínculo" xfId="15788" builtinId="8" hidden="1"/>
    <cellStyle name="Hipervínculo" xfId="15790" builtinId="8" hidden="1"/>
    <cellStyle name="Hipervínculo" xfId="15792" builtinId="8" hidden="1"/>
    <cellStyle name="Hipervínculo" xfId="15794" builtinId="8" hidden="1"/>
    <cellStyle name="Hipervínculo" xfId="15796" builtinId="8" hidden="1"/>
    <cellStyle name="Hipervínculo" xfId="15798" builtinId="8" hidden="1"/>
    <cellStyle name="Hipervínculo" xfId="15800" builtinId="8" hidden="1"/>
    <cellStyle name="Hipervínculo" xfId="15802" builtinId="8" hidden="1"/>
    <cellStyle name="Hipervínculo" xfId="15804" builtinId="8" hidden="1"/>
    <cellStyle name="Hipervínculo" xfId="15806" builtinId="8" hidden="1"/>
    <cellStyle name="Hipervínculo" xfId="15808" builtinId="8" hidden="1"/>
    <cellStyle name="Hipervínculo" xfId="15810" builtinId="8" hidden="1"/>
    <cellStyle name="Hipervínculo" xfId="15812" builtinId="8" hidden="1"/>
    <cellStyle name="Hipervínculo" xfId="15814" builtinId="8" hidden="1"/>
    <cellStyle name="Hipervínculo" xfId="15816" builtinId="8" hidden="1"/>
    <cellStyle name="Hipervínculo" xfId="15818" builtinId="8" hidden="1"/>
    <cellStyle name="Hipervínculo" xfId="15820" builtinId="8" hidden="1"/>
    <cellStyle name="Hipervínculo" xfId="15822" builtinId="8" hidden="1"/>
    <cellStyle name="Hipervínculo" xfId="15824" builtinId="8" hidden="1"/>
    <cellStyle name="Hipervínculo" xfId="15826" builtinId="8" hidden="1"/>
    <cellStyle name="Hipervínculo" xfId="15828" builtinId="8" hidden="1"/>
    <cellStyle name="Hipervínculo" xfId="15830" builtinId="8" hidden="1"/>
    <cellStyle name="Hipervínculo" xfId="15832" builtinId="8" hidden="1"/>
    <cellStyle name="Hipervínculo" xfId="15834" builtinId="8" hidden="1"/>
    <cellStyle name="Hipervínculo" xfId="15836" builtinId="8" hidden="1"/>
    <cellStyle name="Hipervínculo" xfId="15838" builtinId="8" hidden="1"/>
    <cellStyle name="Hipervínculo" xfId="15840" builtinId="8" hidden="1"/>
    <cellStyle name="Hipervínculo" xfId="15842" builtinId="8" hidden="1"/>
    <cellStyle name="Hipervínculo" xfId="15844" builtinId="8" hidden="1"/>
    <cellStyle name="Hipervínculo" xfId="15846" builtinId="8" hidden="1"/>
    <cellStyle name="Hipervínculo" xfId="15848" builtinId="8" hidden="1"/>
    <cellStyle name="Hipervínculo" xfId="15850" builtinId="8" hidden="1"/>
    <cellStyle name="Hipervínculo" xfId="15852" builtinId="8" hidden="1"/>
    <cellStyle name="Hipervínculo" xfId="15854" builtinId="8" hidden="1"/>
    <cellStyle name="Hipervínculo" xfId="15856" builtinId="8" hidden="1"/>
    <cellStyle name="Hipervínculo" xfId="15858" builtinId="8" hidden="1"/>
    <cellStyle name="Hipervínculo" xfId="15860" builtinId="8" hidden="1"/>
    <cellStyle name="Hipervínculo" xfId="15862" builtinId="8" hidden="1"/>
    <cellStyle name="Hipervínculo" xfId="15864" builtinId="8" hidden="1"/>
    <cellStyle name="Hipervínculo" xfId="15866" builtinId="8" hidden="1"/>
    <cellStyle name="Hipervínculo" xfId="15868" builtinId="8" hidden="1"/>
    <cellStyle name="Hipervínculo" xfId="15870" builtinId="8" hidden="1"/>
    <cellStyle name="Hipervínculo" xfId="15872" builtinId="8" hidden="1"/>
    <cellStyle name="Hipervínculo" xfId="15874" builtinId="8" hidden="1"/>
    <cellStyle name="Hipervínculo" xfId="15876" builtinId="8" hidden="1"/>
    <cellStyle name="Hipervínculo" xfId="15878" builtinId="8" hidden="1"/>
    <cellStyle name="Hipervínculo" xfId="15880" builtinId="8" hidden="1"/>
    <cellStyle name="Hipervínculo" xfId="15882" builtinId="8" hidden="1"/>
    <cellStyle name="Hipervínculo" xfId="15884" builtinId="8" hidden="1"/>
    <cellStyle name="Hipervínculo" xfId="15886" builtinId="8" hidden="1"/>
    <cellStyle name="Hipervínculo" xfId="15888" builtinId="8" hidden="1"/>
    <cellStyle name="Hipervínculo" xfId="15890" builtinId="8" hidden="1"/>
    <cellStyle name="Hipervínculo" xfId="15892" builtinId="8" hidden="1"/>
    <cellStyle name="Hipervínculo" xfId="15894" builtinId="8" hidden="1"/>
    <cellStyle name="Hipervínculo" xfId="15896" builtinId="8" hidden="1"/>
    <cellStyle name="Hipervínculo" xfId="15898" builtinId="8" hidden="1"/>
    <cellStyle name="Hipervínculo" xfId="15900" builtinId="8" hidden="1"/>
    <cellStyle name="Hipervínculo" xfId="15902" builtinId="8" hidden="1"/>
    <cellStyle name="Hipervínculo" xfId="15904" builtinId="8" hidden="1"/>
    <cellStyle name="Hipervínculo" xfId="15906" builtinId="8" hidden="1"/>
    <cellStyle name="Hipervínculo" xfId="15908" builtinId="8" hidden="1"/>
    <cellStyle name="Hipervínculo" xfId="15910" builtinId="8" hidden="1"/>
    <cellStyle name="Hipervínculo" xfId="15912" builtinId="8" hidden="1"/>
    <cellStyle name="Hipervínculo" xfId="15914" builtinId="8" hidden="1"/>
    <cellStyle name="Hipervínculo" xfId="15916" builtinId="8" hidden="1"/>
    <cellStyle name="Hipervínculo" xfId="15918" builtinId="8" hidden="1"/>
    <cellStyle name="Hipervínculo" xfId="15920" builtinId="8" hidden="1"/>
    <cellStyle name="Hipervínculo" xfId="15922" builtinId="8" hidden="1"/>
    <cellStyle name="Hipervínculo" xfId="15924" builtinId="8" hidden="1"/>
    <cellStyle name="Hipervínculo" xfId="15926" builtinId="8" hidden="1"/>
    <cellStyle name="Hipervínculo" xfId="15928" builtinId="8" hidden="1"/>
    <cellStyle name="Hipervínculo" xfId="15930" builtinId="8" hidden="1"/>
    <cellStyle name="Hipervínculo" xfId="15932" builtinId="8" hidden="1"/>
    <cellStyle name="Hipervínculo" xfId="15934" builtinId="8" hidden="1"/>
    <cellStyle name="Hipervínculo" xfId="15936" builtinId="8" hidden="1"/>
    <cellStyle name="Hipervínculo" xfId="15938" builtinId="8" hidden="1"/>
    <cellStyle name="Hipervínculo" xfId="15940" builtinId="8" hidden="1"/>
    <cellStyle name="Hipervínculo" xfId="15942" builtinId="8" hidden="1"/>
    <cellStyle name="Hipervínculo" xfId="15944" builtinId="8" hidden="1"/>
    <cellStyle name="Hipervínculo" xfId="15946" builtinId="8" hidden="1"/>
    <cellStyle name="Hipervínculo" xfId="15948" builtinId="8" hidden="1"/>
    <cellStyle name="Hipervínculo" xfId="15950" builtinId="8" hidden="1"/>
    <cellStyle name="Hipervínculo" xfId="15952" builtinId="8" hidden="1"/>
    <cellStyle name="Hipervínculo" xfId="15954" builtinId="8" hidden="1"/>
    <cellStyle name="Hipervínculo" xfId="15956" builtinId="8" hidden="1"/>
    <cellStyle name="Hipervínculo" xfId="15958" builtinId="8" hidden="1"/>
    <cellStyle name="Hipervínculo" xfId="15960" builtinId="8" hidden="1"/>
    <cellStyle name="Hipervínculo" xfId="15962" builtinId="8" hidden="1"/>
    <cellStyle name="Hipervínculo" xfId="15964" builtinId="8" hidden="1"/>
    <cellStyle name="Hipervínculo" xfId="15966" builtinId="8" hidden="1"/>
    <cellStyle name="Hipervínculo" xfId="15968" builtinId="8" hidden="1"/>
    <cellStyle name="Hipervínculo" xfId="15970" builtinId="8" hidden="1"/>
    <cellStyle name="Hipervínculo" xfId="15972" builtinId="8" hidden="1"/>
    <cellStyle name="Hipervínculo" xfId="15974" builtinId="8" hidden="1"/>
    <cellStyle name="Hipervínculo" xfId="15976" builtinId="8" hidden="1"/>
    <cellStyle name="Hipervínculo" xfId="15978" builtinId="8" hidden="1"/>
    <cellStyle name="Hipervínculo" xfId="15980" builtinId="8" hidden="1"/>
    <cellStyle name="Hipervínculo" xfId="15982" builtinId="8" hidden="1"/>
    <cellStyle name="Hipervínculo" xfId="15984" builtinId="8" hidden="1"/>
    <cellStyle name="Hipervínculo" xfId="15986" builtinId="8" hidden="1"/>
    <cellStyle name="Hipervínculo" xfId="15988" builtinId="8" hidden="1"/>
    <cellStyle name="Hipervínculo" xfId="15990" builtinId="8" hidden="1"/>
    <cellStyle name="Hipervínculo" xfId="15992" builtinId="8" hidden="1"/>
    <cellStyle name="Hipervínculo" xfId="15994" builtinId="8" hidden="1"/>
    <cellStyle name="Hipervínculo" xfId="15996" builtinId="8" hidden="1"/>
    <cellStyle name="Hipervínculo" xfId="15998" builtinId="8" hidden="1"/>
    <cellStyle name="Hipervínculo" xfId="16000" builtinId="8" hidden="1"/>
    <cellStyle name="Hipervínculo" xfId="16002" builtinId="8" hidden="1"/>
    <cellStyle name="Hipervínculo" xfId="16004" builtinId="8" hidden="1"/>
    <cellStyle name="Hipervínculo" xfId="16006" builtinId="8" hidden="1"/>
    <cellStyle name="Hipervínculo" xfId="16008" builtinId="8" hidden="1"/>
    <cellStyle name="Hipervínculo" xfId="16010" builtinId="8" hidden="1"/>
    <cellStyle name="Hipervínculo" xfId="16012" builtinId="8" hidden="1"/>
    <cellStyle name="Hipervínculo" xfId="16014" builtinId="8" hidden="1"/>
    <cellStyle name="Hipervínculo" xfId="16016" builtinId="8" hidden="1"/>
    <cellStyle name="Hipervínculo" xfId="16018" builtinId="8" hidden="1"/>
    <cellStyle name="Hipervínculo" xfId="16020" builtinId="8" hidden="1"/>
    <cellStyle name="Hipervínculo" xfId="16022" builtinId="8" hidden="1"/>
    <cellStyle name="Hipervínculo" xfId="16024" builtinId="8" hidden="1"/>
    <cellStyle name="Hipervínculo" xfId="16026" builtinId="8" hidden="1"/>
    <cellStyle name="Hipervínculo" xfId="16028" builtinId="8" hidden="1"/>
    <cellStyle name="Hipervínculo" xfId="16030" builtinId="8" hidden="1"/>
    <cellStyle name="Hipervínculo" xfId="16032" builtinId="8" hidden="1"/>
    <cellStyle name="Hipervínculo" xfId="16034" builtinId="8" hidden="1"/>
    <cellStyle name="Hipervínculo" xfId="16036" builtinId="8" hidden="1"/>
    <cellStyle name="Hipervínculo" xfId="16038" builtinId="8" hidden="1"/>
    <cellStyle name="Hipervínculo" xfId="16040" builtinId="8" hidden="1"/>
    <cellStyle name="Hipervínculo" xfId="16042" builtinId="8" hidden="1"/>
    <cellStyle name="Hipervínculo" xfId="16044" builtinId="8" hidden="1"/>
    <cellStyle name="Hipervínculo" xfId="16046" builtinId="8" hidden="1"/>
    <cellStyle name="Hipervínculo" xfId="16048" builtinId="8" hidden="1"/>
    <cellStyle name="Hipervínculo" xfId="16050" builtinId="8" hidden="1"/>
    <cellStyle name="Hipervínculo" xfId="16052" builtinId="8" hidden="1"/>
    <cellStyle name="Hipervínculo" xfId="16054" builtinId="8" hidden="1"/>
    <cellStyle name="Hipervínculo" xfId="16056" builtinId="8" hidden="1"/>
    <cellStyle name="Hipervínculo" xfId="16058" builtinId="8" hidden="1"/>
    <cellStyle name="Hipervínculo" xfId="16060" builtinId="8" hidden="1"/>
    <cellStyle name="Hipervínculo" xfId="16062" builtinId="8" hidden="1"/>
    <cellStyle name="Hipervínculo" xfId="16064" builtinId="8" hidden="1"/>
    <cellStyle name="Hipervínculo" xfId="16066" builtinId="8" hidden="1"/>
    <cellStyle name="Hipervínculo" xfId="16068" builtinId="8" hidden="1"/>
    <cellStyle name="Hipervínculo" xfId="16070" builtinId="8" hidden="1"/>
    <cellStyle name="Hipervínculo" xfId="16072" builtinId="8" hidden="1"/>
    <cellStyle name="Hipervínculo" xfId="16074" builtinId="8" hidden="1"/>
    <cellStyle name="Hipervínculo" xfId="16076" builtinId="8" hidden="1"/>
    <cellStyle name="Hipervínculo" xfId="16078" builtinId="8" hidden="1"/>
    <cellStyle name="Hipervínculo" xfId="16080" builtinId="8" hidden="1"/>
    <cellStyle name="Hipervínculo" xfId="16082" builtinId="8" hidden="1"/>
    <cellStyle name="Hipervínculo" xfId="16084" builtinId="8" hidden="1"/>
    <cellStyle name="Hipervínculo" xfId="16086" builtinId="8" hidden="1"/>
    <cellStyle name="Hipervínculo" xfId="16088" builtinId="8" hidden="1"/>
    <cellStyle name="Hipervínculo" xfId="16090" builtinId="8" hidden="1"/>
    <cellStyle name="Hipervínculo" xfId="16092" builtinId="8" hidden="1"/>
    <cellStyle name="Hipervínculo" xfId="16094" builtinId="8" hidden="1"/>
    <cellStyle name="Hipervínculo" xfId="16096" builtinId="8" hidden="1"/>
    <cellStyle name="Hipervínculo" xfId="16098" builtinId="8" hidden="1"/>
    <cellStyle name="Hipervínculo" xfId="16100" builtinId="8" hidden="1"/>
    <cellStyle name="Hipervínculo" xfId="16102" builtinId="8" hidden="1"/>
    <cellStyle name="Hipervínculo" xfId="16104" builtinId="8" hidden="1"/>
    <cellStyle name="Hipervínculo" xfId="16106" builtinId="8" hidden="1"/>
    <cellStyle name="Hipervínculo" xfId="16108" builtinId="8" hidden="1"/>
    <cellStyle name="Hipervínculo" xfId="16110" builtinId="8" hidden="1"/>
    <cellStyle name="Hipervínculo" xfId="16112" builtinId="8" hidden="1"/>
    <cellStyle name="Hipervínculo" xfId="16114" builtinId="8" hidden="1"/>
    <cellStyle name="Hipervínculo" xfId="16116" builtinId="8" hidden="1"/>
    <cellStyle name="Hipervínculo" xfId="16118" builtinId="8" hidden="1"/>
    <cellStyle name="Hipervínculo" xfId="16120" builtinId="8" hidden="1"/>
    <cellStyle name="Hipervínculo" xfId="16122" builtinId="8" hidden="1"/>
    <cellStyle name="Hipervínculo" xfId="16124" builtinId="8" hidden="1"/>
    <cellStyle name="Hipervínculo" xfId="16126" builtinId="8" hidden="1"/>
    <cellStyle name="Hipervínculo" xfId="16128" builtinId="8" hidden="1"/>
    <cellStyle name="Hipervínculo" xfId="16130" builtinId="8" hidden="1"/>
    <cellStyle name="Hipervínculo" xfId="16132" builtinId="8" hidden="1"/>
    <cellStyle name="Hipervínculo" xfId="16134" builtinId="8" hidden="1"/>
    <cellStyle name="Hipervínculo" xfId="16136" builtinId="8" hidden="1"/>
    <cellStyle name="Hipervínculo" xfId="16138" builtinId="8" hidden="1"/>
    <cellStyle name="Hipervínculo" xfId="16140" builtinId="8" hidden="1"/>
    <cellStyle name="Hipervínculo" xfId="16142" builtinId="8" hidden="1"/>
    <cellStyle name="Hipervínculo" xfId="16144" builtinId="8" hidden="1"/>
    <cellStyle name="Hipervínculo" xfId="16146" builtinId="8" hidden="1"/>
    <cellStyle name="Hipervínculo" xfId="16148" builtinId="8" hidden="1"/>
    <cellStyle name="Hipervínculo" xfId="16150" builtinId="8" hidden="1"/>
    <cellStyle name="Hipervínculo" xfId="16152" builtinId="8" hidden="1"/>
    <cellStyle name="Hipervínculo" xfId="16154" builtinId="8" hidden="1"/>
    <cellStyle name="Hipervínculo" xfId="16156" builtinId="8" hidden="1"/>
    <cellStyle name="Hipervínculo" xfId="16158" builtinId="8" hidden="1"/>
    <cellStyle name="Hipervínculo" xfId="16160" builtinId="8" hidden="1"/>
    <cellStyle name="Hipervínculo" xfId="16162" builtinId="8" hidden="1"/>
    <cellStyle name="Hipervínculo" xfId="16164" builtinId="8" hidden="1"/>
    <cellStyle name="Hipervínculo" xfId="16166" builtinId="8" hidden="1"/>
    <cellStyle name="Hipervínculo" xfId="16168" builtinId="8" hidden="1"/>
    <cellStyle name="Hipervínculo" xfId="16170" builtinId="8" hidden="1"/>
    <cellStyle name="Hipervínculo" xfId="16172" builtinId="8" hidden="1"/>
    <cellStyle name="Hipervínculo" xfId="16174" builtinId="8" hidden="1"/>
    <cellStyle name="Hipervínculo" xfId="16176" builtinId="8" hidden="1"/>
    <cellStyle name="Hipervínculo" xfId="16178" builtinId="8" hidden="1"/>
    <cellStyle name="Hipervínculo" xfId="16180" builtinId="8" hidden="1"/>
    <cellStyle name="Hipervínculo" xfId="16182" builtinId="8" hidden="1"/>
    <cellStyle name="Hipervínculo" xfId="16184" builtinId="8" hidden="1"/>
    <cellStyle name="Hipervínculo" xfId="16186" builtinId="8" hidden="1"/>
    <cellStyle name="Hipervínculo" xfId="16188" builtinId="8" hidden="1"/>
    <cellStyle name="Hipervínculo" xfId="16190" builtinId="8" hidden="1"/>
    <cellStyle name="Hipervínculo" xfId="16192" builtinId="8" hidden="1"/>
    <cellStyle name="Hipervínculo" xfId="16194" builtinId="8" hidden="1"/>
    <cellStyle name="Hipervínculo" xfId="16196" builtinId="8" hidden="1"/>
    <cellStyle name="Hipervínculo" xfId="16198" builtinId="8" hidden="1"/>
    <cellStyle name="Hipervínculo" xfId="16200" builtinId="8" hidden="1"/>
    <cellStyle name="Hipervínculo" xfId="16202" builtinId="8" hidden="1"/>
    <cellStyle name="Hipervínculo" xfId="16204" builtinId="8" hidden="1"/>
    <cellStyle name="Hipervínculo" xfId="16206" builtinId="8" hidden="1"/>
    <cellStyle name="Hipervínculo" xfId="16208" builtinId="8" hidden="1"/>
    <cellStyle name="Hipervínculo" xfId="16210" builtinId="8" hidden="1"/>
    <cellStyle name="Hipervínculo" xfId="16212" builtinId="8" hidden="1"/>
    <cellStyle name="Hipervínculo" xfId="16214" builtinId="8" hidden="1"/>
    <cellStyle name="Hipervínculo" xfId="16216" builtinId="8" hidden="1"/>
    <cellStyle name="Hipervínculo" xfId="16218" builtinId="8" hidden="1"/>
    <cellStyle name="Hipervínculo" xfId="16220" builtinId="8" hidden="1"/>
    <cellStyle name="Hipervínculo" xfId="16222" builtinId="8" hidden="1"/>
    <cellStyle name="Hipervínculo" xfId="16224" builtinId="8" hidden="1"/>
    <cellStyle name="Hipervínculo" xfId="16226" builtinId="8" hidden="1"/>
    <cellStyle name="Hipervínculo" xfId="16228" builtinId="8" hidden="1"/>
    <cellStyle name="Hipervínculo" xfId="16230" builtinId="8" hidden="1"/>
    <cellStyle name="Hipervínculo" xfId="16232" builtinId="8" hidden="1"/>
    <cellStyle name="Hipervínculo" xfId="16234" builtinId="8" hidden="1"/>
    <cellStyle name="Hipervínculo" xfId="16236" builtinId="8" hidden="1"/>
    <cellStyle name="Hipervínculo" xfId="16238" builtinId="8" hidden="1"/>
    <cellStyle name="Hipervínculo" xfId="16240" builtinId="8" hidden="1"/>
    <cellStyle name="Hipervínculo" xfId="16242" builtinId="8" hidden="1"/>
    <cellStyle name="Hipervínculo" xfId="16244" builtinId="8" hidden="1"/>
    <cellStyle name="Hipervínculo" xfId="16246" builtinId="8" hidden="1"/>
    <cellStyle name="Hipervínculo" xfId="16248" builtinId="8" hidden="1"/>
    <cellStyle name="Hipervínculo" xfId="16250" builtinId="8" hidden="1"/>
    <cellStyle name="Hipervínculo" xfId="16252" builtinId="8" hidden="1"/>
    <cellStyle name="Hipervínculo" xfId="16254" builtinId="8" hidden="1"/>
    <cellStyle name="Hipervínculo" xfId="16256" builtinId="8" hidden="1"/>
    <cellStyle name="Hipervínculo" xfId="16258" builtinId="8" hidden="1"/>
    <cellStyle name="Hipervínculo" xfId="16260" builtinId="8" hidden="1"/>
    <cellStyle name="Hipervínculo" xfId="16262" builtinId="8" hidden="1"/>
    <cellStyle name="Hipervínculo" xfId="16264" builtinId="8" hidden="1"/>
    <cellStyle name="Hipervínculo" xfId="16266" builtinId="8" hidden="1"/>
    <cellStyle name="Hipervínculo" xfId="16268" builtinId="8" hidden="1"/>
    <cellStyle name="Hipervínculo" xfId="16270" builtinId="8" hidden="1"/>
    <cellStyle name="Hipervínculo" xfId="16272" builtinId="8" hidden="1"/>
    <cellStyle name="Hipervínculo" xfId="16274" builtinId="8" hidden="1"/>
    <cellStyle name="Hipervínculo" xfId="16276" builtinId="8" hidden="1"/>
    <cellStyle name="Hipervínculo" xfId="16278" builtinId="8" hidden="1"/>
    <cellStyle name="Hipervínculo" xfId="16280" builtinId="8" hidden="1"/>
    <cellStyle name="Hipervínculo" xfId="16282" builtinId="8" hidden="1"/>
    <cellStyle name="Hipervínculo" xfId="16284" builtinId="8" hidden="1"/>
    <cellStyle name="Hipervínculo" xfId="16286" builtinId="8" hidden="1"/>
    <cellStyle name="Hipervínculo" xfId="16288" builtinId="8" hidden="1"/>
    <cellStyle name="Hipervínculo" xfId="16290" builtinId="8" hidden="1"/>
    <cellStyle name="Hipervínculo" xfId="16292" builtinId="8" hidden="1"/>
    <cellStyle name="Hipervínculo" xfId="16294" builtinId="8" hidden="1"/>
    <cellStyle name="Hipervínculo" xfId="16296" builtinId="8" hidden="1"/>
    <cellStyle name="Hipervínculo" xfId="16298" builtinId="8" hidden="1"/>
    <cellStyle name="Hipervínculo" xfId="16300" builtinId="8" hidden="1"/>
    <cellStyle name="Hipervínculo" xfId="16302" builtinId="8" hidden="1"/>
    <cellStyle name="Hipervínculo" xfId="16304" builtinId="8" hidden="1"/>
    <cellStyle name="Hipervínculo" xfId="16306" builtinId="8" hidden="1"/>
    <cellStyle name="Hipervínculo" xfId="16308" builtinId="8" hidden="1"/>
    <cellStyle name="Hipervínculo" xfId="16310" builtinId="8" hidden="1"/>
    <cellStyle name="Hipervínculo" xfId="16312" builtinId="8" hidden="1"/>
    <cellStyle name="Hipervínculo" xfId="16314" builtinId="8" hidden="1"/>
    <cellStyle name="Hipervínculo" xfId="16316" builtinId="8" hidden="1"/>
    <cellStyle name="Hipervínculo" xfId="16318" builtinId="8" hidden="1"/>
    <cellStyle name="Hipervínculo" xfId="16320" builtinId="8" hidden="1"/>
    <cellStyle name="Hipervínculo" xfId="16322" builtinId="8" hidden="1"/>
    <cellStyle name="Hipervínculo" xfId="16324" builtinId="8" hidden="1"/>
    <cellStyle name="Hipervínculo" xfId="16326" builtinId="8" hidden="1"/>
    <cellStyle name="Hipervínculo" xfId="16328" builtinId="8" hidden="1"/>
    <cellStyle name="Hipervínculo" xfId="16330" builtinId="8" hidden="1"/>
    <cellStyle name="Hipervínculo" xfId="16332" builtinId="8" hidden="1"/>
    <cellStyle name="Hipervínculo" xfId="16334" builtinId="8" hidden="1"/>
    <cellStyle name="Hipervínculo" xfId="16336" builtinId="8" hidden="1"/>
    <cellStyle name="Hipervínculo" xfId="16338" builtinId="8" hidden="1"/>
    <cellStyle name="Hipervínculo" xfId="16340" builtinId="8" hidden="1"/>
    <cellStyle name="Hipervínculo" xfId="16342" builtinId="8" hidden="1"/>
    <cellStyle name="Hipervínculo" xfId="16344" builtinId="8" hidden="1"/>
    <cellStyle name="Hipervínculo" xfId="16346" builtinId="8" hidden="1"/>
    <cellStyle name="Hipervínculo" xfId="16348" builtinId="8" hidden="1"/>
    <cellStyle name="Hipervínculo" xfId="16350" builtinId="8" hidden="1"/>
    <cellStyle name="Hipervínculo" xfId="16352" builtinId="8" hidden="1"/>
    <cellStyle name="Hipervínculo" xfId="16354" builtinId="8" hidden="1"/>
    <cellStyle name="Hipervínculo" xfId="16356" builtinId="8" hidden="1"/>
    <cellStyle name="Hipervínculo" xfId="16358" builtinId="8" hidden="1"/>
    <cellStyle name="Hipervínculo" xfId="16360" builtinId="8" hidden="1"/>
    <cellStyle name="Hipervínculo" xfId="16362" builtinId="8" hidden="1"/>
    <cellStyle name="Hipervínculo" xfId="16364" builtinId="8" hidden="1"/>
    <cellStyle name="Hipervínculo" xfId="16366" builtinId="8" hidden="1"/>
    <cellStyle name="Hipervínculo" xfId="16368" builtinId="8" hidden="1"/>
    <cellStyle name="Hipervínculo" xfId="16370" builtinId="8" hidden="1"/>
    <cellStyle name="Hipervínculo" xfId="16372" builtinId="8" hidden="1"/>
    <cellStyle name="Hipervínculo" xfId="16374" builtinId="8" hidden="1"/>
    <cellStyle name="Hipervínculo" xfId="16376" builtinId="8" hidden="1"/>
    <cellStyle name="Hipervínculo" xfId="16378" builtinId="8" hidden="1"/>
    <cellStyle name="Hipervínculo" xfId="16380" builtinId="8" hidden="1"/>
    <cellStyle name="Hipervínculo" xfId="16382" builtinId="8" hidden="1"/>
    <cellStyle name="Hipervínculo" xfId="16384" builtinId="8" hidden="1"/>
    <cellStyle name="Hipervínculo" xfId="16386" builtinId="8" hidden="1"/>
    <cellStyle name="Hipervínculo" xfId="16388" builtinId="8" hidden="1"/>
    <cellStyle name="Hipervínculo" xfId="16390" builtinId="8" hidden="1"/>
    <cellStyle name="Hipervínculo" xfId="16392" builtinId="8" hidden="1"/>
    <cellStyle name="Hipervínculo" xfId="16394" builtinId="8" hidden="1"/>
    <cellStyle name="Hipervínculo" xfId="16396" builtinId="8" hidden="1"/>
    <cellStyle name="Hipervínculo" xfId="16398" builtinId="8" hidden="1"/>
    <cellStyle name="Hipervínculo" xfId="16400" builtinId="8" hidden="1"/>
    <cellStyle name="Hipervínculo" xfId="16402" builtinId="8" hidden="1"/>
    <cellStyle name="Hipervínculo" xfId="16404" builtinId="8" hidden="1"/>
    <cellStyle name="Hipervínculo" xfId="16406" builtinId="8" hidden="1"/>
    <cellStyle name="Hipervínculo" xfId="16408" builtinId="8" hidden="1"/>
    <cellStyle name="Hipervínculo" xfId="16410" builtinId="8" hidden="1"/>
    <cellStyle name="Hipervínculo" xfId="16412" builtinId="8" hidden="1"/>
    <cellStyle name="Hipervínculo" xfId="16414" builtinId="8" hidden="1"/>
    <cellStyle name="Hipervínculo" xfId="16416" builtinId="8" hidden="1"/>
    <cellStyle name="Hipervínculo" xfId="16418" builtinId="8" hidden="1"/>
    <cellStyle name="Hipervínculo" xfId="16420" builtinId="8" hidden="1"/>
    <cellStyle name="Hipervínculo" xfId="16422" builtinId="8" hidden="1"/>
    <cellStyle name="Hipervínculo" xfId="16424" builtinId="8" hidden="1"/>
    <cellStyle name="Hipervínculo" xfId="16426" builtinId="8" hidden="1"/>
    <cellStyle name="Hipervínculo" xfId="16428" builtinId="8" hidden="1"/>
    <cellStyle name="Hipervínculo" xfId="16430" builtinId="8" hidden="1"/>
    <cellStyle name="Hipervínculo" xfId="16432" builtinId="8" hidden="1"/>
    <cellStyle name="Hipervínculo" xfId="16434" builtinId="8" hidden="1"/>
    <cellStyle name="Hipervínculo" xfId="16436" builtinId="8" hidden="1"/>
    <cellStyle name="Hipervínculo" xfId="16438" builtinId="8" hidden="1"/>
    <cellStyle name="Hipervínculo" xfId="16440" builtinId="8" hidden="1"/>
    <cellStyle name="Hipervínculo" xfId="16442" builtinId="8" hidden="1"/>
    <cellStyle name="Hipervínculo" xfId="16444" builtinId="8" hidden="1"/>
    <cellStyle name="Hipervínculo" xfId="16446" builtinId="8" hidden="1"/>
    <cellStyle name="Hipervínculo" xfId="16448" builtinId="8" hidden="1"/>
    <cellStyle name="Hipervínculo" xfId="16450" builtinId="8" hidden="1"/>
    <cellStyle name="Hipervínculo" xfId="16452" builtinId="8" hidden="1"/>
    <cellStyle name="Hipervínculo" xfId="16454" builtinId="8" hidden="1"/>
    <cellStyle name="Hipervínculo" xfId="16456" builtinId="8" hidden="1"/>
    <cellStyle name="Hipervínculo" xfId="16458" builtinId="8" hidden="1"/>
    <cellStyle name="Hipervínculo" xfId="16460" builtinId="8" hidden="1"/>
    <cellStyle name="Hipervínculo" xfId="16462" builtinId="8" hidden="1"/>
    <cellStyle name="Hipervínculo" xfId="16464" builtinId="8" hidden="1"/>
    <cellStyle name="Hipervínculo" xfId="16466" builtinId="8" hidden="1"/>
    <cellStyle name="Hipervínculo" xfId="16468" builtinId="8" hidden="1"/>
    <cellStyle name="Hipervínculo" xfId="16470" builtinId="8" hidden="1"/>
    <cellStyle name="Hipervínculo" xfId="16472" builtinId="8" hidden="1"/>
    <cellStyle name="Hipervínculo" xfId="16474" builtinId="8" hidden="1"/>
    <cellStyle name="Hipervínculo" xfId="16476" builtinId="8" hidden="1"/>
    <cellStyle name="Hipervínculo" xfId="16478" builtinId="8" hidden="1"/>
    <cellStyle name="Hipervínculo" xfId="16480" builtinId="8" hidden="1"/>
    <cellStyle name="Hipervínculo" xfId="16482" builtinId="8" hidden="1"/>
    <cellStyle name="Hipervínculo" xfId="16484" builtinId="8" hidden="1"/>
    <cellStyle name="Hipervínculo" xfId="16486" builtinId="8" hidden="1"/>
    <cellStyle name="Hipervínculo" xfId="16488" builtinId="8" hidden="1"/>
    <cellStyle name="Hipervínculo" xfId="16490" builtinId="8" hidden="1"/>
    <cellStyle name="Hipervínculo" xfId="16492" builtinId="8" hidden="1"/>
    <cellStyle name="Hipervínculo" xfId="16494" builtinId="8" hidden="1"/>
    <cellStyle name="Hipervínculo" xfId="16496" builtinId="8" hidden="1"/>
    <cellStyle name="Hipervínculo" xfId="16498" builtinId="8" hidden="1"/>
    <cellStyle name="Hipervínculo" xfId="16500" builtinId="8" hidden="1"/>
    <cellStyle name="Hipervínculo" xfId="16502" builtinId="8" hidden="1"/>
    <cellStyle name="Hipervínculo" xfId="16504" builtinId="8" hidden="1"/>
    <cellStyle name="Hipervínculo" xfId="16506" builtinId="8" hidden="1"/>
    <cellStyle name="Hipervínculo" xfId="16508" builtinId="8" hidden="1"/>
    <cellStyle name="Hipervínculo" xfId="16510" builtinId="8" hidden="1"/>
    <cellStyle name="Hipervínculo" xfId="16512" builtinId="8" hidden="1"/>
    <cellStyle name="Hipervínculo" xfId="16514" builtinId="8" hidden="1"/>
    <cellStyle name="Hipervínculo" xfId="16516" builtinId="8" hidden="1"/>
    <cellStyle name="Hipervínculo" xfId="16518" builtinId="8" hidden="1"/>
    <cellStyle name="Hipervínculo" xfId="16520" builtinId="8" hidden="1"/>
    <cellStyle name="Hipervínculo" xfId="16522" builtinId="8" hidden="1"/>
    <cellStyle name="Hipervínculo" xfId="16524" builtinId="8" hidden="1"/>
    <cellStyle name="Hipervínculo" xfId="16526" builtinId="8" hidden="1"/>
    <cellStyle name="Hipervínculo" xfId="16528" builtinId="8" hidden="1"/>
    <cellStyle name="Hipervínculo" xfId="16530" builtinId="8" hidden="1"/>
    <cellStyle name="Hipervínculo" xfId="16532" builtinId="8" hidden="1"/>
    <cellStyle name="Hipervínculo" xfId="16534" builtinId="8" hidden="1"/>
    <cellStyle name="Hipervínculo" xfId="16536" builtinId="8" hidden="1"/>
    <cellStyle name="Hipervínculo" xfId="16538" builtinId="8" hidden="1"/>
    <cellStyle name="Hipervínculo" xfId="16540" builtinId="8" hidden="1"/>
    <cellStyle name="Hipervínculo" xfId="16542" builtinId="8" hidden="1"/>
    <cellStyle name="Hipervínculo" xfId="16544" builtinId="8" hidden="1"/>
    <cellStyle name="Hipervínculo" xfId="16546" builtinId="8" hidden="1"/>
    <cellStyle name="Hipervínculo" xfId="16548" builtinId="8" hidden="1"/>
    <cellStyle name="Hipervínculo" xfId="16550" builtinId="8" hidden="1"/>
    <cellStyle name="Hipervínculo" xfId="16552" builtinId="8" hidden="1"/>
    <cellStyle name="Hipervínculo" xfId="16554" builtinId="8" hidden="1"/>
    <cellStyle name="Hipervínculo" xfId="16556" builtinId="8" hidden="1"/>
    <cellStyle name="Hipervínculo" xfId="16558" builtinId="8" hidden="1"/>
    <cellStyle name="Hipervínculo" xfId="16560" builtinId="8" hidden="1"/>
    <cellStyle name="Hipervínculo" xfId="16562" builtinId="8" hidden="1"/>
    <cellStyle name="Hipervínculo" xfId="16564" builtinId="8" hidden="1"/>
    <cellStyle name="Hipervínculo" xfId="16566" builtinId="8" hidden="1"/>
    <cellStyle name="Hipervínculo" xfId="16568" builtinId="8" hidden="1"/>
    <cellStyle name="Hipervínculo" xfId="16570" builtinId="8" hidden="1"/>
    <cellStyle name="Hipervínculo" xfId="16572" builtinId="8" hidden="1"/>
    <cellStyle name="Hipervínculo" xfId="16574" builtinId="8" hidden="1"/>
    <cellStyle name="Hipervínculo" xfId="16576" builtinId="8" hidden="1"/>
    <cellStyle name="Hipervínculo" xfId="16578" builtinId="8" hidden="1"/>
    <cellStyle name="Hipervínculo" xfId="16580" builtinId="8" hidden="1"/>
    <cellStyle name="Hipervínculo" xfId="16582" builtinId="8" hidden="1"/>
    <cellStyle name="Hipervínculo" xfId="16584" builtinId="8" hidden="1"/>
    <cellStyle name="Hipervínculo" xfId="16586" builtinId="8" hidden="1"/>
    <cellStyle name="Hipervínculo" xfId="16588" builtinId="8" hidden="1"/>
    <cellStyle name="Hipervínculo" xfId="16590" builtinId="8" hidden="1"/>
    <cellStyle name="Hipervínculo" xfId="16592" builtinId="8" hidden="1"/>
    <cellStyle name="Hipervínculo" xfId="16594" builtinId="8" hidden="1"/>
    <cellStyle name="Hipervínculo" xfId="16596" builtinId="8" hidden="1"/>
    <cellStyle name="Hipervínculo" xfId="16598" builtinId="8" hidden="1"/>
    <cellStyle name="Hipervínculo" xfId="16600" builtinId="8" hidden="1"/>
    <cellStyle name="Hipervínculo" xfId="16602" builtinId="8" hidden="1"/>
    <cellStyle name="Hipervínculo" xfId="16604" builtinId="8" hidden="1"/>
    <cellStyle name="Hipervínculo" xfId="16606" builtinId="8" hidden="1"/>
    <cellStyle name="Hipervínculo" xfId="16608" builtinId="8" hidden="1"/>
    <cellStyle name="Hipervínculo" xfId="16610" builtinId="8" hidden="1"/>
    <cellStyle name="Hipervínculo" xfId="16612" builtinId="8" hidden="1"/>
    <cellStyle name="Hipervínculo" xfId="16614" builtinId="8" hidden="1"/>
    <cellStyle name="Hipervínculo" xfId="16616" builtinId="8" hidden="1"/>
    <cellStyle name="Hipervínculo" xfId="16618" builtinId="8" hidden="1"/>
    <cellStyle name="Hipervínculo" xfId="16620" builtinId="8" hidden="1"/>
    <cellStyle name="Hipervínculo" xfId="16622" builtinId="8" hidden="1"/>
    <cellStyle name="Hipervínculo" xfId="16624" builtinId="8" hidden="1"/>
    <cellStyle name="Hipervínculo" xfId="16626" builtinId="8" hidden="1"/>
    <cellStyle name="Hipervínculo" xfId="16628" builtinId="8" hidden="1"/>
    <cellStyle name="Hipervínculo" xfId="16630" builtinId="8" hidden="1"/>
    <cellStyle name="Hipervínculo" xfId="16632" builtinId="8" hidden="1"/>
    <cellStyle name="Hipervínculo" xfId="16634" builtinId="8" hidden="1"/>
    <cellStyle name="Hipervínculo" xfId="16636" builtinId="8" hidden="1"/>
    <cellStyle name="Hipervínculo" xfId="16638" builtinId="8" hidden="1"/>
    <cellStyle name="Hipervínculo" xfId="16640" builtinId="8" hidden="1"/>
    <cellStyle name="Hipervínculo" xfId="16642" builtinId="8" hidden="1"/>
    <cellStyle name="Hipervínculo" xfId="16644" builtinId="8" hidden="1"/>
    <cellStyle name="Hipervínculo" xfId="16646" builtinId="8" hidden="1"/>
    <cellStyle name="Hipervínculo" xfId="16648" builtinId="8" hidden="1"/>
    <cellStyle name="Hipervínculo" xfId="16650" builtinId="8" hidden="1"/>
    <cellStyle name="Hipervínculo" xfId="16652" builtinId="8" hidden="1"/>
    <cellStyle name="Hipervínculo" xfId="16654" builtinId="8" hidden="1"/>
    <cellStyle name="Hipervínculo" xfId="16656" builtinId="8" hidden="1"/>
    <cellStyle name="Hipervínculo" xfId="16658" builtinId="8" hidden="1"/>
    <cellStyle name="Hipervínculo" xfId="16660" builtinId="8" hidden="1"/>
    <cellStyle name="Hipervínculo" xfId="16662" builtinId="8" hidden="1"/>
    <cellStyle name="Hipervínculo" xfId="16664" builtinId="8" hidden="1"/>
    <cellStyle name="Hipervínculo" xfId="16666" builtinId="8" hidden="1"/>
    <cellStyle name="Hipervínculo" xfId="16668" builtinId="8" hidden="1"/>
    <cellStyle name="Hipervínculo" xfId="16670" builtinId="8" hidden="1"/>
    <cellStyle name="Hipervínculo" xfId="16672" builtinId="8" hidden="1"/>
    <cellStyle name="Hipervínculo" xfId="16674" builtinId="8" hidden="1"/>
    <cellStyle name="Hipervínculo" xfId="16676" builtinId="8" hidden="1"/>
    <cellStyle name="Hipervínculo" xfId="16678" builtinId="8" hidden="1"/>
    <cellStyle name="Hipervínculo" xfId="16680" builtinId="8" hidden="1"/>
    <cellStyle name="Hipervínculo" xfId="16682" builtinId="8" hidden="1"/>
    <cellStyle name="Hipervínculo" xfId="16684" builtinId="8" hidden="1"/>
    <cellStyle name="Hipervínculo" xfId="16686" builtinId="8" hidden="1"/>
    <cellStyle name="Hipervínculo" xfId="16688" builtinId="8" hidden="1"/>
    <cellStyle name="Hipervínculo" xfId="16690" builtinId="8" hidden="1"/>
    <cellStyle name="Hipervínculo" xfId="16692" builtinId="8" hidden="1"/>
    <cellStyle name="Hipervínculo" xfId="16694" builtinId="8" hidden="1"/>
    <cellStyle name="Hipervínculo" xfId="16696" builtinId="8" hidden="1"/>
    <cellStyle name="Hipervínculo" xfId="16698" builtinId="8" hidden="1"/>
    <cellStyle name="Hipervínculo" xfId="16700" builtinId="8" hidden="1"/>
    <cellStyle name="Hipervínculo" xfId="16702" builtinId="8" hidden="1"/>
    <cellStyle name="Hipervínculo" xfId="16704" builtinId="8" hidden="1"/>
    <cellStyle name="Hipervínculo" xfId="16706" builtinId="8" hidden="1"/>
    <cellStyle name="Hipervínculo" xfId="16708" builtinId="8" hidden="1"/>
    <cellStyle name="Hipervínculo" xfId="16710" builtinId="8" hidden="1"/>
    <cellStyle name="Hipervínculo" xfId="16712" builtinId="8" hidden="1"/>
    <cellStyle name="Hipervínculo" xfId="16714" builtinId="8" hidden="1"/>
    <cellStyle name="Hipervínculo" xfId="16716" builtinId="8" hidden="1"/>
    <cellStyle name="Hipervínculo" xfId="16718" builtinId="8" hidden="1"/>
    <cellStyle name="Hipervínculo" xfId="16720" builtinId="8" hidden="1"/>
    <cellStyle name="Hipervínculo" xfId="16722" builtinId="8" hidden="1"/>
    <cellStyle name="Hipervínculo" xfId="16724" builtinId="8" hidden="1"/>
    <cellStyle name="Hipervínculo" xfId="16726" builtinId="8" hidden="1"/>
    <cellStyle name="Hipervínculo" xfId="16728" builtinId="8" hidden="1"/>
    <cellStyle name="Hipervínculo" xfId="16730" builtinId="8" hidden="1"/>
    <cellStyle name="Hipervínculo" xfId="16732" builtinId="8" hidden="1"/>
    <cellStyle name="Hipervínculo" xfId="16734" builtinId="8" hidden="1"/>
    <cellStyle name="Hipervínculo" xfId="16736" builtinId="8" hidden="1"/>
    <cellStyle name="Hipervínculo" xfId="16738" builtinId="8" hidden="1"/>
    <cellStyle name="Hipervínculo" xfId="16740" builtinId="8" hidden="1"/>
    <cellStyle name="Hipervínculo" xfId="16742" builtinId="8" hidden="1"/>
    <cellStyle name="Hipervínculo" xfId="16744" builtinId="8" hidden="1"/>
    <cellStyle name="Hipervínculo" xfId="16746" builtinId="8" hidden="1"/>
    <cellStyle name="Hipervínculo" xfId="16748" builtinId="8" hidden="1"/>
    <cellStyle name="Hipervínculo" xfId="16750" builtinId="8" hidden="1"/>
    <cellStyle name="Hipervínculo" xfId="16752" builtinId="8" hidden="1"/>
    <cellStyle name="Hipervínculo" xfId="16754" builtinId="8" hidden="1"/>
    <cellStyle name="Hipervínculo" xfId="16756" builtinId="8" hidden="1"/>
    <cellStyle name="Hipervínculo" xfId="16758" builtinId="8" hidden="1"/>
    <cellStyle name="Hipervínculo" xfId="16760" builtinId="8" hidden="1"/>
    <cellStyle name="Hipervínculo" xfId="16762" builtinId="8" hidden="1"/>
    <cellStyle name="Hipervínculo" xfId="16764" builtinId="8" hidden="1"/>
    <cellStyle name="Hipervínculo" xfId="16766" builtinId="8" hidden="1"/>
    <cellStyle name="Hipervínculo" xfId="16768" builtinId="8" hidden="1"/>
    <cellStyle name="Hipervínculo" xfId="16770" builtinId="8" hidden="1"/>
    <cellStyle name="Hipervínculo" xfId="16772" builtinId="8" hidden="1"/>
    <cellStyle name="Hipervínculo" xfId="16774" builtinId="8" hidden="1"/>
    <cellStyle name="Hipervínculo" xfId="16776" builtinId="8" hidden="1"/>
    <cellStyle name="Hipervínculo" xfId="16778" builtinId="8" hidden="1"/>
    <cellStyle name="Hipervínculo" xfId="16780" builtinId="8" hidden="1"/>
    <cellStyle name="Hipervínculo" xfId="16782" builtinId="8" hidden="1"/>
    <cellStyle name="Hipervínculo" xfId="16784" builtinId="8" hidden="1"/>
    <cellStyle name="Hipervínculo" xfId="16786" builtinId="8" hidden="1"/>
    <cellStyle name="Hipervínculo" xfId="16788" builtinId="8" hidden="1"/>
    <cellStyle name="Hipervínculo" xfId="16790" builtinId="8" hidden="1"/>
    <cellStyle name="Hipervínculo" xfId="16792" builtinId="8" hidden="1"/>
    <cellStyle name="Hipervínculo" xfId="16794" builtinId="8" hidden="1"/>
    <cellStyle name="Hipervínculo" xfId="16796" builtinId="8" hidden="1"/>
    <cellStyle name="Hipervínculo" xfId="16798" builtinId="8" hidden="1"/>
    <cellStyle name="Hipervínculo" xfId="16800" builtinId="8" hidden="1"/>
    <cellStyle name="Hipervínculo" xfId="16802" builtinId="8" hidden="1"/>
    <cellStyle name="Hipervínculo" xfId="16804" builtinId="8" hidden="1"/>
    <cellStyle name="Hipervínculo" xfId="16806" builtinId="8" hidden="1"/>
    <cellStyle name="Hipervínculo" xfId="16808" builtinId="8" hidden="1"/>
    <cellStyle name="Hipervínculo" xfId="16810" builtinId="8" hidden="1"/>
    <cellStyle name="Hipervínculo" xfId="16812" builtinId="8" hidden="1"/>
    <cellStyle name="Hipervínculo" xfId="16814" builtinId="8" hidden="1"/>
    <cellStyle name="Hipervínculo" xfId="16816" builtinId="8" hidden="1"/>
    <cellStyle name="Hipervínculo" xfId="16818" builtinId="8" hidden="1"/>
    <cellStyle name="Hipervínculo" xfId="16820" builtinId="8" hidden="1"/>
    <cellStyle name="Hipervínculo" xfId="16822" builtinId="8" hidden="1"/>
    <cellStyle name="Hipervínculo" xfId="16824" builtinId="8" hidden="1"/>
    <cellStyle name="Hipervínculo" xfId="16826" builtinId="8" hidden="1"/>
    <cellStyle name="Hipervínculo" xfId="16828" builtinId="8" hidden="1"/>
    <cellStyle name="Hipervínculo" xfId="16830" builtinId="8" hidden="1"/>
    <cellStyle name="Hipervínculo" xfId="16832" builtinId="8" hidden="1"/>
    <cellStyle name="Hipervínculo" xfId="16834" builtinId="8" hidden="1"/>
    <cellStyle name="Hipervínculo" xfId="16836" builtinId="8" hidden="1"/>
    <cellStyle name="Hipervínculo" xfId="16838" builtinId="8" hidden="1"/>
    <cellStyle name="Hipervínculo" xfId="16840" builtinId="8" hidden="1"/>
    <cellStyle name="Hipervínculo" xfId="16842" builtinId="8" hidden="1"/>
    <cellStyle name="Hipervínculo" xfId="16844" builtinId="8" hidden="1"/>
    <cellStyle name="Hipervínculo" xfId="16846" builtinId="8" hidden="1"/>
    <cellStyle name="Hipervínculo" xfId="16848" builtinId="8" hidden="1"/>
    <cellStyle name="Hipervínculo" xfId="16850" builtinId="8" hidden="1"/>
    <cellStyle name="Hipervínculo" xfId="16852" builtinId="8" hidden="1"/>
    <cellStyle name="Hipervínculo" xfId="16854" builtinId="8" hidden="1"/>
    <cellStyle name="Hipervínculo" xfId="16856" builtinId="8" hidden="1"/>
    <cellStyle name="Hipervínculo" xfId="16858" builtinId="8" hidden="1"/>
    <cellStyle name="Hipervínculo" xfId="16860" builtinId="8" hidden="1"/>
    <cellStyle name="Hipervínculo" xfId="16862" builtinId="8" hidden="1"/>
    <cellStyle name="Hipervínculo" xfId="16864" builtinId="8" hidden="1"/>
    <cellStyle name="Hipervínculo" xfId="16866" builtinId="8" hidden="1"/>
    <cellStyle name="Hipervínculo" xfId="16868" builtinId="8" hidden="1"/>
    <cellStyle name="Hipervínculo" xfId="16870" builtinId="8" hidden="1"/>
    <cellStyle name="Hipervínculo" xfId="16872" builtinId="8" hidden="1"/>
    <cellStyle name="Hipervínculo" xfId="16874" builtinId="8" hidden="1"/>
    <cellStyle name="Hipervínculo" xfId="16876" builtinId="8" hidden="1"/>
    <cellStyle name="Hipervínculo" xfId="16878" builtinId="8" hidden="1"/>
    <cellStyle name="Hipervínculo" xfId="16880" builtinId="8" hidden="1"/>
    <cellStyle name="Hipervínculo" xfId="16882" builtinId="8" hidden="1"/>
    <cellStyle name="Hipervínculo" xfId="16884" builtinId="8" hidden="1"/>
    <cellStyle name="Hipervínculo" xfId="16886" builtinId="8" hidden="1"/>
    <cellStyle name="Hipervínculo" xfId="16888" builtinId="8" hidden="1"/>
    <cellStyle name="Hipervínculo" xfId="16890" builtinId="8" hidden="1"/>
    <cellStyle name="Hipervínculo" xfId="16892" builtinId="8" hidden="1"/>
    <cellStyle name="Hipervínculo" xfId="16894" builtinId="8" hidden="1"/>
    <cellStyle name="Hipervínculo" xfId="16896" builtinId="8" hidden="1"/>
    <cellStyle name="Hipervínculo" xfId="16898" builtinId="8" hidden="1"/>
    <cellStyle name="Hipervínculo" xfId="17282" builtinId="8" hidden="1"/>
    <cellStyle name="Hipervínculo" xfId="16962" builtinId="8" hidden="1"/>
    <cellStyle name="Hipervínculo" xfId="16986" builtinId="8" hidden="1"/>
    <cellStyle name="Hipervínculo" xfId="17323" builtinId="8" hidden="1"/>
    <cellStyle name="Hipervínculo" xfId="17266" builtinId="8" hidden="1"/>
    <cellStyle name="Hipervínculo" xfId="16940" builtinId="8" hidden="1"/>
    <cellStyle name="Hipervínculo" xfId="16977" builtinId="8" hidden="1"/>
    <cellStyle name="Hipervínculo" xfId="17151" builtinId="8" hidden="1"/>
    <cellStyle name="Hipervínculo" xfId="17094" builtinId="8" hidden="1"/>
    <cellStyle name="Hipervínculo" xfId="17037" builtinId="8" hidden="1"/>
    <cellStyle name="Hipervínculo" xfId="16998" builtinId="8" hidden="1"/>
    <cellStyle name="Hipervínculo" xfId="13586" builtinId="8" hidden="1"/>
    <cellStyle name="Hipervínculo" xfId="13711" builtinId="8" hidden="1"/>
    <cellStyle name="Hipervínculo" xfId="16992" builtinId="8" hidden="1"/>
    <cellStyle name="Hipervínculo" xfId="17332" builtinId="8" hidden="1"/>
    <cellStyle name="Hipervínculo" xfId="17275" builtinId="8" hidden="1"/>
    <cellStyle name="Hipervínculo" xfId="16952" builtinId="8" hidden="1"/>
    <cellStyle name="Hipervínculo" xfId="17150" builtinId="8" hidden="1"/>
    <cellStyle name="Hipervínculo" xfId="17093" builtinId="8" hidden="1"/>
    <cellStyle name="Hipervínculo" xfId="17036" builtinId="8" hidden="1"/>
    <cellStyle name="Hipervínculo" xfId="16993" builtinId="8" hidden="1"/>
    <cellStyle name="Hipervínculo" xfId="17333" builtinId="8" hidden="1"/>
    <cellStyle name="Hipervínculo" xfId="17276" builtinId="8" hidden="1"/>
    <cellStyle name="Hipervínculo" xfId="16953" builtinId="8" hidden="1"/>
    <cellStyle name="Hipervínculo" xfId="15140" builtinId="8" hidden="1"/>
    <cellStyle name="Hipervínculo" xfId="16942" builtinId="8" hidden="1"/>
    <cellStyle name="Hipervínculo" xfId="17305" builtinId="8" hidden="1"/>
    <cellStyle name="Hipervínculo" xfId="17248" builtinId="8" hidden="1"/>
    <cellStyle name="Hipervínculo" xfId="17149" builtinId="8" hidden="1"/>
    <cellStyle name="Hipervínculo" xfId="17092" builtinId="8" hidden="1"/>
    <cellStyle name="Hipervínculo" xfId="17035" builtinId="8" hidden="1"/>
    <cellStyle name="Hipervínculo" xfId="15463" builtinId="8" hidden="1"/>
    <cellStyle name="Hipervínculo" xfId="16980" builtinId="8" hidden="1"/>
    <cellStyle name="Hipervínculo" xfId="15520" builtinId="8" hidden="1"/>
    <cellStyle name="Hipervínculo" xfId="15180" builtinId="8" hidden="1"/>
    <cellStyle name="Hipervínculo" xfId="16907" builtinId="8" hidden="1"/>
    <cellStyle name="Hipervínculo" xfId="16997" builtinId="8" hidden="1"/>
    <cellStyle name="Hipervínculo" xfId="17337" builtinId="8" hidden="1"/>
    <cellStyle name="Hipervínculo" xfId="17280" builtinId="8" hidden="1"/>
    <cellStyle name="Hipervínculo" xfId="16959" builtinId="8" hidden="1"/>
    <cellStyle name="Hipervínculo" xfId="17350" builtinId="8" hidden="1"/>
    <cellStyle name="Hipervínculo" xfId="17293" builtinId="8" hidden="1"/>
    <cellStyle name="Hipervínculo" xfId="17237" builtinId="8" hidden="1"/>
    <cellStyle name="Hipervínculo" xfId="16976" builtinId="8" hidden="1"/>
    <cellStyle name="Hipervínculo" xfId="17348" builtinId="8" hidden="1"/>
    <cellStyle name="Hipervínculo" xfId="17291" builtinId="8" hidden="1"/>
    <cellStyle name="Hipervínculo" xfId="17235" builtinId="8" hidden="1"/>
    <cellStyle name="Hipervínculo" xfId="16974" builtinId="8" hidden="1"/>
    <cellStyle name="Hipervínculo" xfId="15394" builtinId="8" hidden="1"/>
    <cellStyle name="Hipervínculo" xfId="17194" builtinId="8" hidden="1"/>
    <cellStyle name="Hipervínculo" xfId="17137" builtinId="8" hidden="1"/>
    <cellStyle name="Hipervínculo" xfId="17080" builtinId="8" hidden="1"/>
    <cellStyle name="Hipervínculo" xfId="17192" builtinId="8" hidden="1"/>
    <cellStyle name="Hipervínculo" xfId="17135" builtinId="8" hidden="1"/>
    <cellStyle name="Hipervínculo" xfId="17078" builtinId="8" hidden="1"/>
    <cellStyle name="Hipervínculo" xfId="17022" builtinId="8" hidden="1"/>
    <cellStyle name="Hipervínculo" xfId="17153" builtinId="8" hidden="1"/>
    <cellStyle name="Hipervínculo" xfId="17096" builtinId="8" hidden="1"/>
    <cellStyle name="Hipervínculo" xfId="17039" builtinId="8" hidden="1"/>
    <cellStyle name="Hipervínculo" xfId="17020" builtinId="8" hidden="1"/>
    <cellStyle name="Hipervínculo" xfId="17347" builtinId="8" hidden="1"/>
    <cellStyle name="Hipervínculo" xfId="17290" builtinId="8" hidden="1"/>
    <cellStyle name="Hipervínculo" xfId="16973" builtinId="8" hidden="1"/>
    <cellStyle name="Hipervínculo" xfId="17184" builtinId="8" hidden="1"/>
    <cellStyle name="Hipervínculo" xfId="17127" builtinId="8" hidden="1"/>
    <cellStyle name="Hipervínculo" xfId="17070" builtinId="8" hidden="1"/>
    <cellStyle name="Hipervínculo" xfId="17014" builtinId="8" hidden="1"/>
    <cellStyle name="Hipervínculo" xfId="13497" builtinId="8" hidden="1"/>
    <cellStyle name="Hipervínculo" xfId="17033" builtinId="8" hidden="1"/>
    <cellStyle name="Hipervínculo" xfId="16995" builtinId="8" hidden="1"/>
    <cellStyle name="Hipervínculo" xfId="17335" builtinId="8" hidden="1"/>
    <cellStyle name="Hipervínculo" xfId="17278" builtinId="8" hidden="1"/>
    <cellStyle name="Hipervínculo" xfId="16957" builtinId="8" hidden="1"/>
    <cellStyle name="Hipervínculo" xfId="17344" builtinId="8" hidden="1"/>
    <cellStyle name="Hipervínculo" xfId="17287" builtinId="8" hidden="1"/>
    <cellStyle name="Hipervínculo" xfId="17231" builtinId="8" hidden="1"/>
    <cellStyle name="Hipervínculo" xfId="16969" builtinId="8" hidden="1"/>
    <cellStyle name="Hipervínculo" xfId="17147" builtinId="8" hidden="1"/>
    <cellStyle name="Hipervínculo" xfId="17090" builtinId="8" hidden="1"/>
    <cellStyle name="Hipervínculo" xfId="17032" builtinId="8" hidden="1"/>
    <cellStyle name="Hipervínculo" xfId="16988" builtinId="8" hidden="1"/>
    <cellStyle name="Hipervínculo" xfId="17326" builtinId="8" hidden="1"/>
    <cellStyle name="Hipervínculo" xfId="17269" builtinId="8" hidden="1"/>
    <cellStyle name="Hipervínculo" xfId="16946" builtinId="8" hidden="1"/>
    <cellStyle name="Hipervínculo" xfId="17343" builtinId="8" hidden="1"/>
    <cellStyle name="Hipervínculo" xfId="17286" builtinId="8" hidden="1"/>
    <cellStyle name="Hipervínculo" xfId="17230" builtinId="8" hidden="1"/>
    <cellStyle name="Hipervínculo" xfId="16968" builtinId="8" hidden="1"/>
    <cellStyle name="Hipervínculo" xfId="17346" builtinId="8" hidden="1"/>
    <cellStyle name="Hipervínculo" xfId="17289" builtinId="8" hidden="1"/>
    <cellStyle name="Hipervínculo" xfId="17233" builtinId="8" hidden="1"/>
    <cellStyle name="Hipervínculo" xfId="16971" builtinId="8" hidden="1"/>
    <cellStyle name="Hipervínculo" xfId="17243" builtinId="8" hidden="1"/>
    <cellStyle name="Hipervínculo" xfId="17168" builtinId="8" hidden="1"/>
    <cellStyle name="Hipervínculo" xfId="17111" builtinId="8" hidden="1"/>
    <cellStyle name="Hipervínculo" xfId="17054" builtinId="8" hidden="1"/>
    <cellStyle name="Hipervínculo" xfId="17195" builtinId="8" hidden="1"/>
    <cellStyle name="Hipervínculo" xfId="17138" builtinId="8" hidden="1"/>
    <cellStyle name="Hipervínculo" xfId="17081" builtinId="8" hidden="1"/>
    <cellStyle name="Hipervínculo" xfId="17183" builtinId="8" hidden="1"/>
    <cellStyle name="Hipervínculo" xfId="17126" builtinId="8" hidden="1"/>
    <cellStyle name="Hipervínculo" xfId="17069" builtinId="8" hidden="1"/>
    <cellStyle name="Hipervínculo" xfId="17013" builtinId="8" hidden="1"/>
    <cellStyle name="Hipervínculo" xfId="17185" builtinId="8" hidden="1"/>
    <cellStyle name="Hipervínculo" xfId="17128" builtinId="8" hidden="1"/>
    <cellStyle name="Hipervínculo" xfId="17071" builtinId="8" hidden="1"/>
    <cellStyle name="Hipervínculo" xfId="17015" builtinId="8" hidden="1"/>
    <cellStyle name="Hipervínculo" xfId="17181" builtinId="8" hidden="1"/>
    <cellStyle name="Hipervínculo" xfId="17124" builtinId="8" hidden="1"/>
    <cellStyle name="Hipervínculo" xfId="17067" builtinId="8" hidden="1"/>
    <cellStyle name="Hipervínculo" xfId="16999" builtinId="8" hidden="1"/>
    <cellStyle name="Hipervínculo" xfId="17145" builtinId="8" hidden="1"/>
    <cellStyle name="Hipervínculo" xfId="17088" builtinId="8" hidden="1"/>
    <cellStyle name="Hipervínculo" xfId="17030" builtinId="8" hidden="1"/>
    <cellStyle name="Hipervínculo" xfId="16996" builtinId="8" hidden="1"/>
    <cellStyle name="Hipervínculo" xfId="17336" builtinId="8" hidden="1"/>
    <cellStyle name="Hipervínculo" xfId="17279" builtinId="8" hidden="1"/>
    <cellStyle name="Hipervínculo" xfId="16958" builtinId="8" hidden="1"/>
    <cellStyle name="Hipervínculo" xfId="17303" builtinId="8" hidden="1"/>
    <cellStyle name="Hipervínculo" xfId="17245" builtinId="8" hidden="1"/>
    <cellStyle name="Hipervínculo" xfId="17232" builtinId="8" hidden="1"/>
    <cellStyle name="Hipervínculo" xfId="17188" builtinId="8" hidden="1"/>
    <cellStyle name="Hipervínculo" xfId="17131" builtinId="8" hidden="1"/>
    <cellStyle name="Hipervínculo" xfId="17074" builtinId="8" hidden="1"/>
    <cellStyle name="Hipervínculo" xfId="15438" builtinId="8" hidden="1"/>
    <cellStyle name="Hipervínculo" xfId="15495" builtinId="8" hidden="1"/>
    <cellStyle name="Hipervínculo" xfId="17024" builtinId="8" hidden="1"/>
    <cellStyle name="Hipervínculo" xfId="16987" builtinId="8" hidden="1"/>
    <cellStyle name="Hipervínculo" xfId="17324" builtinId="8" hidden="1"/>
    <cellStyle name="Hipervínculo" xfId="17267" builtinId="8" hidden="1"/>
    <cellStyle name="Hipervínculo" xfId="16941" builtinId="8" hidden="1"/>
    <cellStyle name="Hipervínculo" xfId="16906" builtinId="8" hidden="1"/>
    <cellStyle name="Hipervínculo" xfId="16936" builtinId="8" hidden="1"/>
    <cellStyle name="Hipervínculo" xfId="16928" builtinId="8" hidden="1"/>
    <cellStyle name="Hipervínculo" xfId="16920" builtinId="8" hidden="1"/>
    <cellStyle name="Hipervínculo" xfId="16904" builtinId="8" hidden="1"/>
    <cellStyle name="Hipervínculo" xfId="17331" builtinId="8" hidden="1"/>
    <cellStyle name="Hipervínculo" xfId="17274" builtinId="8" hidden="1"/>
    <cellStyle name="Hipervínculo" xfId="16951" builtinId="8" hidden="1"/>
    <cellStyle name="Hipervínculo" xfId="15382" builtinId="8" hidden="1"/>
    <cellStyle name="Hipervínculo" xfId="17199" builtinId="8" hidden="1"/>
    <cellStyle name="Hipervínculo" xfId="17142" builtinId="8" hidden="1"/>
    <cellStyle name="Hipervínculo" xfId="17085" builtinId="8" hidden="1"/>
    <cellStyle name="Hipervínculo" xfId="17241" builtinId="8" hidden="1"/>
    <cellStyle name="Hipervínculo" xfId="17204" builtinId="8" hidden="1"/>
    <cellStyle name="Hipervínculo" xfId="17172" builtinId="8" hidden="1"/>
    <cellStyle name="Hipervínculo" xfId="17115" builtinId="8" hidden="1"/>
    <cellStyle name="Hipervínculo" xfId="17058" builtinId="8" hidden="1"/>
    <cellStyle name="Hipervínculo" xfId="17144" builtinId="8" hidden="1"/>
    <cellStyle name="Hipervínculo" xfId="17087" builtinId="8" hidden="1"/>
    <cellStyle name="Hipervínculo" xfId="17028" builtinId="8" hidden="1"/>
    <cellStyle name="Hipervínculo" xfId="16991" builtinId="8" hidden="1"/>
    <cellStyle name="Hipervínculo" xfId="17330" builtinId="8" hidden="1"/>
    <cellStyle name="Hipervínculo" xfId="17273" builtinId="8" hidden="1"/>
    <cellStyle name="Hipervínculo" xfId="16950" builtinId="8" hidden="1"/>
    <cellStyle name="Hipervínculo" xfId="15087" builtinId="8" hidden="1"/>
    <cellStyle name="Hipervínculo" xfId="17300" builtinId="8" hidden="1"/>
    <cellStyle name="Hipervínculo" xfId="17239" builtinId="8" hidden="1"/>
    <cellStyle name="Hipervínculo" xfId="17170" builtinId="8" hidden="1"/>
    <cellStyle name="Hipervínculo" xfId="17113" builtinId="8" hidden="1"/>
    <cellStyle name="Hipervínculo" xfId="17056" builtinId="8" hidden="1"/>
    <cellStyle name="Hipervínculo" xfId="17197" builtinId="8" hidden="1"/>
    <cellStyle name="Hipervínculo" xfId="17140" builtinId="8" hidden="1"/>
    <cellStyle name="Hipervínculo" xfId="17083" builtinId="8" hidden="1"/>
    <cellStyle name="Hipervínculo" xfId="17353" builtinId="8" hidden="1"/>
    <cellStyle name="Hipervínculo" xfId="17296" builtinId="8" hidden="1"/>
    <cellStyle name="Hipervínculo" xfId="16982" builtinId="8" hidden="1"/>
    <cellStyle name="Hipervínculo" xfId="17026" builtinId="8" hidden="1"/>
    <cellStyle name="Hipervínculo" xfId="16989" builtinId="8" hidden="1"/>
    <cellStyle name="Hipervínculo" xfId="17328" builtinId="8" hidden="1"/>
    <cellStyle name="Hipervínculo" xfId="17271" builtinId="8" hidden="1"/>
    <cellStyle name="Hipervínculo" xfId="16948" builtinId="8" hidden="1"/>
    <cellStyle name="Hipervínculo" xfId="17198" builtinId="8" hidden="1"/>
    <cellStyle name="Hipervínculo" xfId="17141" builtinId="8" hidden="1"/>
    <cellStyle name="Hipervínculo" xfId="17084" builtinId="8" hidden="1"/>
    <cellStyle name="Hipervínculo" xfId="15088" builtinId="8" hidden="1"/>
    <cellStyle name="Hipervínculo" xfId="16911" builtinId="8" hidden="1"/>
    <cellStyle name="Hipervínculo" xfId="16910" builtinId="8" hidden="1"/>
    <cellStyle name="Hipervínculo" xfId="16939" builtinId="8" hidden="1"/>
    <cellStyle name="Hipervínculo" xfId="16931" builtinId="8" hidden="1"/>
    <cellStyle name="Hipervínculo" xfId="16923" builtinId="8" hidden="1"/>
    <cellStyle name="Hipervínculo" xfId="17165" builtinId="8" hidden="1"/>
    <cellStyle name="Hipervínculo" xfId="17108" builtinId="8" hidden="1"/>
    <cellStyle name="Hipervínculo" xfId="17051" builtinId="8" hidden="1"/>
    <cellStyle name="Hipervínculo" xfId="17012" builtinId="8" hidden="1"/>
    <cellStyle name="Hipervínculo" xfId="17163" builtinId="8" hidden="1"/>
    <cellStyle name="Hipervínculo" xfId="17106" builtinId="8" hidden="1"/>
    <cellStyle name="Hipervínculo" xfId="17049" builtinId="8" hidden="1"/>
    <cellStyle name="Hipervínculo" xfId="17010" builtinId="8" hidden="1"/>
    <cellStyle name="Hipervínculo" xfId="17161" builtinId="8" hidden="1"/>
    <cellStyle name="Hipervínculo" xfId="17104" builtinId="8" hidden="1"/>
    <cellStyle name="Hipervínculo" xfId="17047" builtinId="8" hidden="1"/>
    <cellStyle name="Hipervínculo" xfId="17008" builtinId="8" hidden="1"/>
    <cellStyle name="Hipervínculo" xfId="17159" builtinId="8" hidden="1"/>
    <cellStyle name="Hipervínculo" xfId="17102" builtinId="8" hidden="1"/>
    <cellStyle name="Hipervínculo" xfId="17045" builtinId="8" hidden="1"/>
    <cellStyle name="Hipervínculo" xfId="17006" builtinId="8" hidden="1"/>
    <cellStyle name="Hipervínculo" xfId="17157" builtinId="8" hidden="1"/>
    <cellStyle name="Hipervínculo" xfId="17100" builtinId="8" hidden="1"/>
    <cellStyle name="Hipervínculo" xfId="17043" builtinId="8" hidden="1"/>
    <cellStyle name="Hipervínculo" xfId="17004" builtinId="8" hidden="1"/>
    <cellStyle name="Hipervínculo" xfId="17155" builtinId="8" hidden="1"/>
    <cellStyle name="Hipervínculo" xfId="17098" builtinId="8" hidden="1"/>
    <cellStyle name="Hipervínculo" xfId="17041" builtinId="8" hidden="1"/>
    <cellStyle name="Hipervínculo" xfId="17002" builtinId="8" hidden="1"/>
    <cellStyle name="Hipervínculo" xfId="17164" builtinId="8" hidden="1"/>
    <cellStyle name="Hipervínculo" xfId="17107" builtinId="8" hidden="1"/>
    <cellStyle name="Hipervínculo" xfId="17050" builtinId="8" hidden="1"/>
    <cellStyle name="Hipervínculo" xfId="17011" builtinId="8" hidden="1"/>
    <cellStyle name="Hipervínculo" xfId="17162" builtinId="8" hidden="1"/>
    <cellStyle name="Hipervínculo" xfId="17105" builtinId="8" hidden="1"/>
    <cellStyle name="Hipervínculo" xfId="17048" builtinId="8" hidden="1"/>
    <cellStyle name="Hipervínculo" xfId="17009" builtinId="8" hidden="1"/>
    <cellStyle name="Hipervínculo" xfId="17160" builtinId="8" hidden="1"/>
    <cellStyle name="Hipervínculo" xfId="17103" builtinId="8" hidden="1"/>
    <cellStyle name="Hipervínculo" xfId="17046" builtinId="8" hidden="1"/>
    <cellStyle name="Hipervínculo" xfId="17007" builtinId="8" hidden="1"/>
    <cellStyle name="Hipervínculo" xfId="17158" builtinId="8" hidden="1"/>
    <cellStyle name="Hipervínculo" xfId="17101" builtinId="8" hidden="1"/>
    <cellStyle name="Hipervínculo" xfId="17044" builtinId="8" hidden="1"/>
    <cellStyle name="Hipervínculo" xfId="17005" builtinId="8" hidden="1"/>
    <cellStyle name="Hipervínculo" xfId="17156" builtinId="8" hidden="1"/>
    <cellStyle name="Hipervínculo" xfId="17099" builtinId="8" hidden="1"/>
    <cellStyle name="Hipervínculo" xfId="17042" builtinId="8" hidden="1"/>
    <cellStyle name="Hipervínculo" xfId="17003" builtinId="8" hidden="1"/>
    <cellStyle name="Hipervínculo" xfId="17154" builtinId="8" hidden="1"/>
    <cellStyle name="Hipervínculo" xfId="17097" builtinId="8" hidden="1"/>
    <cellStyle name="Hipervínculo" xfId="17040" builtinId="8" hidden="1"/>
    <cellStyle name="Hipervínculo" xfId="17001" builtinId="8" hidden="1"/>
    <cellStyle name="Hipervínculo" xfId="17357" builtinId="8" hidden="1"/>
    <cellStyle name="Hipervínculo" xfId="17359" builtinId="8" hidden="1"/>
    <cellStyle name="Hipervínculo" xfId="17361" builtinId="8" hidden="1"/>
    <cellStyle name="Hipervínculo" xfId="17363" builtinId="8" hidden="1"/>
    <cellStyle name="Hipervínculo" xfId="17365" builtinId="8" hidden="1"/>
    <cellStyle name="Hipervínculo" xfId="17367" builtinId="8" hidden="1"/>
    <cellStyle name="Hipervínculo" xfId="17369" builtinId="8" hidden="1"/>
    <cellStyle name="Hipervínculo" xfId="17371" builtinId="8" hidden="1"/>
    <cellStyle name="Hipervínculo" xfId="17374" builtinId="8" hidden="1"/>
    <cellStyle name="Hipervínculo" xfId="17376" builtinId="8" hidden="1"/>
    <cellStyle name="Hipervínculo" xfId="17378" builtinId="8" hidden="1"/>
    <cellStyle name="Hipervínculo" xfId="17380" builtinId="8" hidden="1"/>
    <cellStyle name="Hipervínculo" xfId="17382" builtinId="8" hidden="1"/>
    <cellStyle name="Hipervínculo" xfId="17384" builtinId="8" hidden="1"/>
    <cellStyle name="Hipervínculo" xfId="17386" builtinId="8" hidden="1"/>
    <cellStyle name="Hipervínculo" xfId="17388" builtinId="8" hidden="1"/>
    <cellStyle name="Hipervínculo" xfId="17390" builtinId="8" hidden="1"/>
    <cellStyle name="Hipervínculo" xfId="17392" builtinId="8" hidden="1"/>
    <cellStyle name="Hipervínculo" xfId="17394" builtinId="8" hidden="1"/>
    <cellStyle name="Hipervínculo" xfId="17396" builtinId="8" hidden="1"/>
    <cellStyle name="Hipervínculo" xfId="17398" builtinId="8" hidden="1"/>
    <cellStyle name="Hipervínculo" xfId="17400" builtinId="8" hidden="1"/>
    <cellStyle name="Hipervínculo" xfId="17402" builtinId="8" hidden="1"/>
    <cellStyle name="Hipervínculo" xfId="17404" builtinId="8" hidden="1"/>
    <cellStyle name="Hipervínculo" xfId="17406" builtinId="8" hidden="1"/>
    <cellStyle name="Hipervínculo" xfId="17408" builtinId="8" hidden="1"/>
    <cellStyle name="Hipervínculo" xfId="17410" builtinId="8" hidden="1"/>
    <cellStyle name="Hipervínculo" xfId="17412" builtinId="8" hidden="1"/>
    <cellStyle name="Hipervínculo" xfId="17414" builtinId="8" hidden="1"/>
    <cellStyle name="Hipervínculo" xfId="17416" builtinId="8" hidden="1"/>
    <cellStyle name="Hipervínculo" xfId="17418" builtinId="8" hidden="1"/>
    <cellStyle name="Hipervínculo" xfId="17420" builtinId="8" hidden="1"/>
    <cellStyle name="Hipervínculo" xfId="17422" builtinId="8" hidden="1"/>
    <cellStyle name="Hipervínculo" xfId="17424" builtinId="8" hidden="1"/>
    <cellStyle name="Hipervínculo" xfId="17426" builtinId="8" hidden="1"/>
    <cellStyle name="Hipervínculo" xfId="17428" builtinId="8" hidden="1"/>
    <cellStyle name="Hipervínculo" xfId="17430" builtinId="8" hidden="1"/>
    <cellStyle name="Hipervínculo" xfId="17432" builtinId="8" hidden="1"/>
    <cellStyle name="Hipervínculo" xfId="17434" builtinId="8" hidden="1"/>
    <cellStyle name="Hipervínculo" xfId="17436" builtinId="8" hidden="1"/>
    <cellStyle name="Hipervínculo" xfId="17438" builtinId="8" hidden="1"/>
    <cellStyle name="Hipervínculo" xfId="17440" builtinId="8" hidden="1"/>
    <cellStyle name="Hipervínculo" xfId="17442" builtinId="8" hidden="1"/>
    <cellStyle name="Hipervínculo" xfId="17444" builtinId="8" hidden="1"/>
    <cellStyle name="Hipervínculo" xfId="17446" builtinId="8" hidden="1"/>
    <cellStyle name="Hipervínculo" xfId="17448" builtinId="8" hidden="1"/>
    <cellStyle name="Hipervínculo" xfId="17450" builtinId="8" hidden="1"/>
    <cellStyle name="Hipervínculo" xfId="17452" builtinId="8" hidden="1"/>
    <cellStyle name="Hipervínculo" xfId="17454" builtinId="8" hidden="1"/>
    <cellStyle name="Hipervínculo" xfId="17456" builtinId="8" hidden="1"/>
    <cellStyle name="Hipervínculo" xfId="17458" builtinId="8" hidden="1"/>
    <cellStyle name="Hipervínculo" xfId="17460" builtinId="8" hidden="1"/>
    <cellStyle name="Hipervínculo" xfId="17462" builtinId="8" hidden="1"/>
    <cellStyle name="Hipervínculo" xfId="17464" builtinId="8" hidden="1"/>
    <cellStyle name="Hipervínculo" xfId="17466" builtinId="8" hidden="1"/>
    <cellStyle name="Hipervínculo" xfId="17468" builtinId="8" hidden="1"/>
    <cellStyle name="Hipervínculo" xfId="17470" builtinId="8" hidden="1"/>
    <cellStyle name="Hipervínculo" xfId="17472" builtinId="8" hidden="1"/>
    <cellStyle name="Hipervínculo" xfId="17474" builtinId="8" hidden="1"/>
    <cellStyle name="Hipervínculo" xfId="17476" builtinId="8" hidden="1"/>
    <cellStyle name="Hipervínculo" xfId="17478" builtinId="8" hidden="1"/>
    <cellStyle name="Hipervínculo" xfId="17480" builtinId="8" hidden="1"/>
    <cellStyle name="Hipervínculo" xfId="17482" builtinId="8" hidden="1"/>
    <cellStyle name="Hipervínculo" xfId="17484" builtinId="8" hidden="1"/>
    <cellStyle name="Hipervínculo" xfId="17486" builtinId="8" hidden="1"/>
    <cellStyle name="Hipervínculo" xfId="17488" builtinId="8" hidden="1"/>
    <cellStyle name="Hipervínculo" xfId="17490" builtinId="8" hidden="1"/>
    <cellStyle name="Hipervínculo" xfId="17492" builtinId="8" hidden="1"/>
    <cellStyle name="Hipervínculo" xfId="17494" builtinId="8" hidden="1"/>
    <cellStyle name="Hipervínculo" xfId="17496" builtinId="8" hidden="1"/>
    <cellStyle name="Hipervínculo" xfId="17498" builtinId="8" hidden="1"/>
    <cellStyle name="Hipervínculo" xfId="17500" builtinId="8" hidden="1"/>
    <cellStyle name="Hipervínculo" xfId="17502" builtinId="8" hidden="1"/>
    <cellStyle name="Hipervínculo" xfId="17504" builtinId="8" hidden="1"/>
    <cellStyle name="Hipervínculo" xfId="17506" builtinId="8" hidden="1"/>
    <cellStyle name="Hipervínculo" xfId="17508" builtinId="8" hidden="1"/>
    <cellStyle name="Hipervínculo" xfId="17510" builtinId="8" hidden="1"/>
    <cellStyle name="Hipervínculo" xfId="17512" builtinId="8" hidden="1"/>
    <cellStyle name="Hipervínculo" xfId="17514" builtinId="8" hidden="1"/>
    <cellStyle name="Hipervínculo" xfId="17516" builtinId="8" hidden="1"/>
    <cellStyle name="Hipervínculo" xfId="17518" builtinId="8" hidden="1"/>
    <cellStyle name="Hipervínculo" xfId="17520" builtinId="8" hidden="1"/>
    <cellStyle name="Hipervínculo" xfId="17522" builtinId="8" hidden="1"/>
    <cellStyle name="Hipervínculo" xfId="17524" builtinId="8" hidden="1"/>
    <cellStyle name="Hipervínculo" xfId="17526" builtinId="8" hidden="1"/>
    <cellStyle name="Hipervínculo" xfId="17528" builtinId="8" hidden="1"/>
    <cellStyle name="Hipervínculo" xfId="17530" builtinId="8" hidden="1"/>
    <cellStyle name="Hipervínculo" xfId="17532" builtinId="8" hidden="1"/>
    <cellStyle name="Hipervínculo" xfId="17534" builtinId="8" hidden="1"/>
    <cellStyle name="Hipervínculo" xfId="17536" builtinId="8" hidden="1"/>
    <cellStyle name="Hipervínculo" xfId="17538" builtinId="8" hidden="1"/>
    <cellStyle name="Hipervínculo" xfId="17540" builtinId="8" hidden="1"/>
    <cellStyle name="Hipervínculo" xfId="17542" builtinId="8" hidden="1"/>
    <cellStyle name="Hipervínculo" xfId="17544" builtinId="8" hidden="1"/>
    <cellStyle name="Hipervínculo" xfId="17546" builtinId="8" hidden="1"/>
    <cellStyle name="Hipervínculo" xfId="17548" builtinId="8" hidden="1"/>
    <cellStyle name="Hipervínculo" xfId="17550" builtinId="8" hidden="1"/>
    <cellStyle name="Hipervínculo" xfId="17552" builtinId="8" hidden="1"/>
    <cellStyle name="Hipervínculo" xfId="17554" builtinId="8" hidden="1"/>
    <cellStyle name="Hipervínculo" xfId="17556" builtinId="8" hidden="1"/>
    <cellStyle name="Hipervínculo" xfId="17558" builtinId="8" hidden="1"/>
    <cellStyle name="Hipervínculo" xfId="17560" builtinId="8" hidden="1"/>
    <cellStyle name="Hipervínculo" xfId="17562" builtinId="8" hidden="1"/>
    <cellStyle name="Hipervínculo" xfId="17564" builtinId="8" hidden="1"/>
    <cellStyle name="Hipervínculo" xfId="17566" builtinId="8" hidden="1"/>
    <cellStyle name="Hipervínculo" xfId="17568" builtinId="8" hidden="1"/>
    <cellStyle name="Hipervínculo" xfId="17570" builtinId="8" hidden="1"/>
    <cellStyle name="Hipervínculo" xfId="17572" builtinId="8" hidden="1"/>
    <cellStyle name="Hipervínculo" xfId="17574" builtinId="8" hidden="1"/>
    <cellStyle name="Hipervínculo" xfId="17576" builtinId="8" hidden="1"/>
    <cellStyle name="Hipervínculo" xfId="17578" builtinId="8" hidden="1"/>
    <cellStyle name="Hipervínculo" xfId="17580" builtinId="8" hidden="1"/>
    <cellStyle name="Hipervínculo" xfId="17582" builtinId="8" hidden="1"/>
    <cellStyle name="Hipervínculo" xfId="17584" builtinId="8" hidden="1"/>
    <cellStyle name="Hipervínculo" xfId="17586" builtinId="8" hidden="1"/>
    <cellStyle name="Hipervínculo" xfId="17588" builtinId="8" hidden="1"/>
    <cellStyle name="Hipervínculo" xfId="17590" builtinId="8" hidden="1"/>
    <cellStyle name="Hipervínculo" xfId="17592" builtinId="8" hidden="1"/>
    <cellStyle name="Hipervínculo" xfId="17594" builtinId="8" hidden="1"/>
    <cellStyle name="Hipervínculo" xfId="17596" builtinId="8" hidden="1"/>
    <cellStyle name="Hipervínculo" xfId="17598" builtinId="8" hidden="1"/>
    <cellStyle name="Hipervínculo" xfId="17600" builtinId="8" hidden="1"/>
    <cellStyle name="Hipervínculo" xfId="17602" builtinId="8" hidden="1"/>
    <cellStyle name="Hipervínculo" xfId="17604" builtinId="8" hidden="1"/>
    <cellStyle name="Hipervínculo" xfId="17606" builtinId="8" hidden="1"/>
    <cellStyle name="Hipervínculo" xfId="17608" builtinId="8" hidden="1"/>
    <cellStyle name="Hipervínculo" xfId="17610" builtinId="8" hidden="1"/>
    <cellStyle name="Hipervínculo" xfId="17612" builtinId="8" hidden="1"/>
    <cellStyle name="Hipervínculo" xfId="17614" builtinId="8" hidden="1"/>
    <cellStyle name="Hipervínculo" xfId="17616" builtinId="8" hidden="1"/>
    <cellStyle name="Hipervínculo" xfId="17618" builtinId="8" hidden="1"/>
    <cellStyle name="Hipervínculo" xfId="17620" builtinId="8" hidden="1"/>
    <cellStyle name="Hipervínculo" xfId="17622" builtinId="8" hidden="1"/>
    <cellStyle name="Hipervínculo" xfId="17624" builtinId="8" hidden="1"/>
    <cellStyle name="Hipervínculo" xfId="17626" builtinId="8" hidden="1"/>
    <cellStyle name="Hipervínculo" xfId="17628" builtinId="8" hidden="1"/>
    <cellStyle name="Hipervínculo" xfId="17630" builtinId="8" hidden="1"/>
    <cellStyle name="Hipervínculo" xfId="17632" builtinId="8" hidden="1"/>
    <cellStyle name="Hipervínculo" xfId="17634" builtinId="8" hidden="1"/>
    <cellStyle name="Hipervínculo" xfId="17636" builtinId="8" hidden="1"/>
    <cellStyle name="Hipervínculo" xfId="17638" builtinId="8" hidden="1"/>
    <cellStyle name="Hipervínculo" xfId="17640" builtinId="8" hidden="1"/>
    <cellStyle name="Hipervínculo" xfId="17642" builtinId="8" hidden="1"/>
    <cellStyle name="Hipervínculo" xfId="17644" builtinId="8" hidden="1"/>
    <cellStyle name="Hipervínculo" xfId="17646" builtinId="8" hidden="1"/>
    <cellStyle name="Hipervínculo" xfId="17648" builtinId="8" hidden="1"/>
    <cellStyle name="Hipervínculo" xfId="17650" builtinId="8" hidden="1"/>
    <cellStyle name="Hipervínculo" xfId="17652" builtinId="8" hidden="1"/>
    <cellStyle name="Hipervínculo" xfId="17654" builtinId="8" hidden="1"/>
    <cellStyle name="Hipervínculo" xfId="17656" builtinId="8" hidden="1"/>
    <cellStyle name="Hipervínculo" xfId="17658" builtinId="8" hidden="1"/>
    <cellStyle name="Hipervínculo" xfId="17660" builtinId="8" hidden="1"/>
    <cellStyle name="Hipervínculo" xfId="17662" builtinId="8" hidden="1"/>
    <cellStyle name="Hipervínculo" xfId="17664" builtinId="8" hidden="1"/>
    <cellStyle name="Hipervínculo" xfId="17666" builtinId="8" hidden="1"/>
    <cellStyle name="Hipervínculo" xfId="17668" builtinId="8" hidden="1"/>
    <cellStyle name="Hipervínculo" xfId="17670" builtinId="8" hidden="1"/>
    <cellStyle name="Hipervínculo" xfId="17672" builtinId="8" hidden="1"/>
    <cellStyle name="Hipervínculo" xfId="17674" builtinId="8" hidden="1"/>
    <cellStyle name="Hipervínculo" xfId="17676" builtinId="8" hidden="1"/>
    <cellStyle name="Hipervínculo" xfId="17678" builtinId="8" hidden="1"/>
    <cellStyle name="Hipervínculo" xfId="17680" builtinId="8" hidden="1"/>
    <cellStyle name="Hipervínculo" xfId="17682" builtinId="8" hidden="1"/>
    <cellStyle name="Hipervínculo" xfId="17684" builtinId="8" hidden="1"/>
    <cellStyle name="Hipervínculo" xfId="17686" builtinId="8" hidden="1"/>
    <cellStyle name="Hipervínculo" xfId="17688" builtinId="8" hidden="1"/>
    <cellStyle name="Hipervínculo" xfId="17690" builtinId="8" hidden="1"/>
    <cellStyle name="Hipervínculo" xfId="17692" builtinId="8" hidden="1"/>
    <cellStyle name="Hipervínculo" xfId="17694" builtinId="8" hidden="1"/>
    <cellStyle name="Hipervínculo" xfId="17696" builtinId="8" hidden="1"/>
    <cellStyle name="Hipervínculo" xfId="17698" builtinId="8" hidden="1"/>
    <cellStyle name="Hipervínculo" xfId="17700" builtinId="8" hidden="1"/>
    <cellStyle name="Hipervínculo" xfId="17702" builtinId="8" hidden="1"/>
    <cellStyle name="Hipervínculo" xfId="17704" builtinId="8" hidden="1"/>
    <cellStyle name="Hipervínculo" xfId="17706" builtinId="8" hidden="1"/>
    <cellStyle name="Hipervínculo" xfId="17708" builtinId="8" hidden="1"/>
    <cellStyle name="Hipervínculo" xfId="17710" builtinId="8" hidden="1"/>
    <cellStyle name="Hipervínculo" xfId="17712" builtinId="8" hidden="1"/>
    <cellStyle name="Hipervínculo" xfId="17714" builtinId="8" hidden="1"/>
    <cellStyle name="Hipervínculo" xfId="17716" builtinId="8" hidden="1"/>
    <cellStyle name="Hipervínculo" xfId="17718" builtinId="8" hidden="1"/>
    <cellStyle name="Hipervínculo" xfId="17720" builtinId="8" hidden="1"/>
    <cellStyle name="Hipervínculo" xfId="17722" builtinId="8" hidden="1"/>
    <cellStyle name="Hipervínculo" xfId="17724" builtinId="8" hidden="1"/>
    <cellStyle name="Hipervínculo" xfId="17726" builtinId="8" hidden="1"/>
    <cellStyle name="Hipervínculo" xfId="17728" builtinId="8" hidden="1"/>
    <cellStyle name="Hipervínculo" xfId="17730" builtinId="8" hidden="1"/>
    <cellStyle name="Hipervínculo" xfId="17732" builtinId="8" hidden="1"/>
    <cellStyle name="Hipervínculo" xfId="17734" builtinId="8" hidden="1"/>
    <cellStyle name="Hipervínculo" xfId="17736" builtinId="8" hidden="1"/>
    <cellStyle name="Hipervínculo" xfId="17738" builtinId="8" hidden="1"/>
    <cellStyle name="Hipervínculo" xfId="17740" builtinId="8" hidden="1"/>
    <cellStyle name="Hipervínculo" xfId="17742" builtinId="8" hidden="1"/>
    <cellStyle name="Hipervínculo" xfId="17744" builtinId="8" hidden="1"/>
    <cellStyle name="Hipervínculo" xfId="17746" builtinId="8" hidden="1"/>
    <cellStyle name="Hipervínculo" xfId="17748" builtinId="8" hidden="1"/>
    <cellStyle name="Hipervínculo" xfId="17750" builtinId="8" hidden="1"/>
    <cellStyle name="Hipervínculo" xfId="17752" builtinId="8" hidden="1"/>
    <cellStyle name="Hipervínculo" xfId="17754" builtinId="8" hidden="1"/>
    <cellStyle name="Hipervínculo" xfId="17756" builtinId="8" hidden="1"/>
    <cellStyle name="Hipervínculo" xfId="17758" builtinId="8" hidden="1"/>
    <cellStyle name="Hipervínculo" xfId="17760" builtinId="8" hidden="1"/>
    <cellStyle name="Hipervínculo" xfId="17762" builtinId="8" hidden="1"/>
    <cellStyle name="Hipervínculo" xfId="17764" builtinId="8" hidden="1"/>
    <cellStyle name="Hipervínculo" xfId="17766" builtinId="8" hidden="1"/>
    <cellStyle name="Hipervínculo" xfId="17768" builtinId="8" hidden="1"/>
    <cellStyle name="Hipervínculo" xfId="17770" builtinId="8" hidden="1"/>
    <cellStyle name="Hipervínculo" xfId="17772" builtinId="8" hidden="1"/>
    <cellStyle name="Hipervínculo" xfId="17774" builtinId="8" hidden="1"/>
    <cellStyle name="Hipervínculo" xfId="17776" builtinId="8" hidden="1"/>
    <cellStyle name="Hipervínculo" xfId="17778" builtinId="8" hidden="1"/>
    <cellStyle name="Hipervínculo" xfId="17780" builtinId="8" hidden="1"/>
    <cellStyle name="Hipervínculo" xfId="17782" builtinId="8" hidden="1"/>
    <cellStyle name="Hipervínculo" xfId="17784" builtinId="8" hidden="1"/>
    <cellStyle name="Hipervínculo" xfId="17786" builtinId="8" hidden="1"/>
    <cellStyle name="Hipervínculo" xfId="17788" builtinId="8" hidden="1"/>
    <cellStyle name="Hipervínculo" xfId="17790" builtinId="8" hidden="1"/>
    <cellStyle name="Hipervínculo" xfId="17792" builtinId="8" hidden="1"/>
    <cellStyle name="Hipervínculo" xfId="17794" builtinId="8" hidden="1"/>
    <cellStyle name="Hipervínculo" xfId="17796" builtinId="8" hidden="1"/>
    <cellStyle name="Hipervínculo" xfId="17798" builtinId="8" hidden="1"/>
    <cellStyle name="Hipervínculo" xfId="17800" builtinId="8" hidden="1"/>
    <cellStyle name="Hipervínculo" xfId="17802" builtinId="8" hidden="1"/>
    <cellStyle name="Hipervínculo" xfId="17804" builtinId="8" hidden="1"/>
    <cellStyle name="Hipervínculo" xfId="17806" builtinId="8" hidden="1"/>
    <cellStyle name="Hipervínculo" xfId="17808" builtinId="8" hidden="1"/>
    <cellStyle name="Hipervínculo" xfId="17810" builtinId="8" hidden="1"/>
    <cellStyle name="Hipervínculo" xfId="17812" builtinId="8" hidden="1"/>
    <cellStyle name="Hipervínculo" xfId="17814" builtinId="8" hidden="1"/>
    <cellStyle name="Hipervínculo" xfId="17816" builtinId="8" hidden="1"/>
    <cellStyle name="Hipervínculo" xfId="17818" builtinId="8" hidden="1"/>
    <cellStyle name="Hipervínculo" xfId="17820" builtinId="8" hidden="1"/>
    <cellStyle name="Hipervínculo" xfId="17822" builtinId="8" hidden="1"/>
    <cellStyle name="Hipervínculo" xfId="17824" builtinId="8" hidden="1"/>
    <cellStyle name="Hipervínculo" xfId="17826" builtinId="8" hidden="1"/>
    <cellStyle name="Hipervínculo" xfId="17828" builtinId="8" hidden="1"/>
    <cellStyle name="Hipervínculo" xfId="17830" builtinId="8" hidden="1"/>
    <cellStyle name="Hipervínculo" xfId="17832" builtinId="8" hidden="1"/>
    <cellStyle name="Hipervínculo" xfId="17834" builtinId="8" hidden="1"/>
    <cellStyle name="Hipervínculo" xfId="17836" builtinId="8" hidden="1"/>
    <cellStyle name="Hipervínculo" xfId="17838" builtinId="8" hidden="1"/>
    <cellStyle name="Hipervínculo" xfId="17840" builtinId="8" hidden="1"/>
    <cellStyle name="Hipervínculo" xfId="17842" builtinId="8" hidden="1"/>
    <cellStyle name="Hipervínculo" xfId="17844" builtinId="8" hidden="1"/>
    <cellStyle name="Hipervínculo" xfId="17846" builtinId="8" hidden="1"/>
    <cellStyle name="Hipervínculo" xfId="17848" builtinId="8" hidden="1"/>
    <cellStyle name="Hipervínculo" xfId="17850" builtinId="8" hidden="1"/>
    <cellStyle name="Hipervínculo" xfId="17852" builtinId="8" hidden="1"/>
    <cellStyle name="Hipervínculo" xfId="17854" builtinId="8" hidden="1"/>
    <cellStyle name="Hipervínculo" xfId="17856" builtinId="8" hidden="1"/>
    <cellStyle name="Hipervínculo" xfId="17858" builtinId="8" hidden="1"/>
    <cellStyle name="Hipervínculo" xfId="17860" builtinId="8" hidden="1"/>
    <cellStyle name="Hipervínculo" xfId="17862" builtinId="8" hidden="1"/>
    <cellStyle name="Hipervínculo" xfId="17864" builtinId="8" hidden="1"/>
    <cellStyle name="Hipervínculo" xfId="17866" builtinId="8" hidden="1"/>
    <cellStyle name="Hipervínculo" xfId="17868" builtinId="8" hidden="1"/>
    <cellStyle name="Hipervínculo" xfId="17870" builtinId="8" hidden="1"/>
    <cellStyle name="Hipervínculo" xfId="17872" builtinId="8" hidden="1"/>
    <cellStyle name="Hipervínculo" xfId="17874" builtinId="8" hidden="1"/>
    <cellStyle name="Hipervínculo" xfId="17876" builtinId="8" hidden="1"/>
    <cellStyle name="Hipervínculo" xfId="17878" builtinId="8" hidden="1"/>
    <cellStyle name="Hipervínculo" xfId="17880" builtinId="8" hidden="1"/>
    <cellStyle name="Hipervínculo" xfId="17882" builtinId="8" hidden="1"/>
    <cellStyle name="Hipervínculo" xfId="17884" builtinId="8" hidden="1"/>
    <cellStyle name="Hipervínculo" xfId="17886" builtinId="8" hidden="1"/>
    <cellStyle name="Hipervínculo" xfId="17888" builtinId="8" hidden="1"/>
    <cellStyle name="Hipervínculo" xfId="17890" builtinId="8" hidden="1"/>
    <cellStyle name="Hipervínculo" xfId="17892" builtinId="8" hidden="1"/>
    <cellStyle name="Hipervínculo" xfId="17894" builtinId="8" hidden="1"/>
    <cellStyle name="Hipervínculo" xfId="17896" builtinId="8" hidden="1"/>
    <cellStyle name="Hipervínculo" xfId="17898" builtinId="8" hidden="1"/>
    <cellStyle name="Hipervínculo" xfId="17900" builtinId="8" hidden="1"/>
    <cellStyle name="Hipervínculo" xfId="17902" builtinId="8" hidden="1"/>
    <cellStyle name="Hipervínculo" xfId="17904" builtinId="8" hidden="1"/>
    <cellStyle name="Hipervínculo" xfId="17906" builtinId="8" hidden="1"/>
    <cellStyle name="Hipervínculo" xfId="17908" builtinId="8" hidden="1"/>
    <cellStyle name="Hipervínculo" xfId="17910" builtinId="8" hidden="1"/>
    <cellStyle name="Hipervínculo" xfId="17912" builtinId="8" hidden="1"/>
    <cellStyle name="Hipervínculo" xfId="17914" builtinId="8" hidden="1"/>
    <cellStyle name="Hipervínculo" xfId="17916" builtinId="8" hidden="1"/>
    <cellStyle name="Hipervínculo" xfId="17918" builtinId="8" hidden="1"/>
    <cellStyle name="Hipervínculo" xfId="17920" builtinId="8" hidden="1"/>
    <cellStyle name="Hipervínculo" xfId="17922" builtinId="8" hidden="1"/>
    <cellStyle name="Hipervínculo" xfId="17924" builtinId="8" hidden="1"/>
    <cellStyle name="Hipervínculo" xfId="17926" builtinId="8" hidden="1"/>
    <cellStyle name="Hipervínculo" xfId="17928" builtinId="8" hidden="1"/>
    <cellStyle name="Hipervínculo" xfId="17930" builtinId="8" hidden="1"/>
    <cellStyle name="Hipervínculo" xfId="17932" builtinId="8" hidden="1"/>
    <cellStyle name="Hipervínculo" xfId="17934" builtinId="8" hidden="1"/>
    <cellStyle name="Hipervínculo" xfId="17936" builtinId="8" hidden="1"/>
    <cellStyle name="Hipervínculo" xfId="17938" builtinId="8" hidden="1"/>
    <cellStyle name="Hipervínculo" xfId="17940" builtinId="8" hidden="1"/>
    <cellStyle name="Hipervínculo" xfId="17942" builtinId="8" hidden="1"/>
    <cellStyle name="Hipervínculo" xfId="17944" builtinId="8" hidden="1"/>
    <cellStyle name="Hipervínculo" xfId="17946" builtinId="8" hidden="1"/>
    <cellStyle name="Hipervínculo" xfId="17948" builtinId="8" hidden="1"/>
    <cellStyle name="Hipervínculo" xfId="17950" builtinId="8" hidden="1"/>
    <cellStyle name="Hipervínculo" xfId="17952" builtinId="8" hidden="1"/>
    <cellStyle name="Hipervínculo" xfId="17954" builtinId="8" hidden="1"/>
    <cellStyle name="Hipervínculo" xfId="17956" builtinId="8" hidden="1"/>
    <cellStyle name="Hipervínculo" xfId="17958" builtinId="8" hidden="1"/>
    <cellStyle name="Hipervínculo" xfId="17960" builtinId="8" hidden="1"/>
    <cellStyle name="Hipervínculo" xfId="17962" builtinId="8" hidden="1"/>
    <cellStyle name="Hipervínculo" xfId="17964" builtinId="8" hidden="1"/>
    <cellStyle name="Hipervínculo" xfId="17966" builtinId="8" hidden="1"/>
    <cellStyle name="Hipervínculo" xfId="17968" builtinId="8" hidden="1"/>
    <cellStyle name="Hipervínculo" xfId="17970" builtinId="8" hidden="1"/>
    <cellStyle name="Hipervínculo" xfId="17972" builtinId="8" hidden="1"/>
    <cellStyle name="Hipervínculo" xfId="17974" builtinId="8" hidden="1"/>
    <cellStyle name="Hipervínculo" xfId="17976" builtinId="8" hidden="1"/>
    <cellStyle name="Hipervínculo" xfId="17978" builtinId="8" hidden="1"/>
    <cellStyle name="Hipervínculo" xfId="17980" builtinId="8" hidden="1"/>
    <cellStyle name="Hipervínculo" xfId="17982" builtinId="8" hidden="1"/>
    <cellStyle name="Hipervínculo" xfId="17984" builtinId="8" hidden="1"/>
    <cellStyle name="Hipervínculo" xfId="17986" builtinId="8" hidden="1"/>
    <cellStyle name="Hipervínculo" xfId="17988" builtinId="8" hidden="1"/>
    <cellStyle name="Hipervínculo" xfId="17990" builtinId="8" hidden="1"/>
    <cellStyle name="Hipervínculo" xfId="17992" builtinId="8" hidden="1"/>
    <cellStyle name="Hipervínculo" xfId="17994" builtinId="8" hidden="1"/>
    <cellStyle name="Hipervínculo" xfId="17996" builtinId="8" hidden="1"/>
    <cellStyle name="Hipervínculo" xfId="17998" builtinId="8" hidden="1"/>
    <cellStyle name="Hipervínculo" xfId="18000" builtinId="8" hidden="1"/>
    <cellStyle name="Hipervínculo" xfId="18002" builtinId="8" hidden="1"/>
    <cellStyle name="Hipervínculo" xfId="18004" builtinId="8" hidden="1"/>
    <cellStyle name="Hipervínculo" xfId="18006" builtinId="8" hidden="1"/>
    <cellStyle name="Hipervínculo" xfId="18008" builtinId="8" hidden="1"/>
    <cellStyle name="Hipervínculo" xfId="18010" builtinId="8" hidden="1"/>
    <cellStyle name="Hipervínculo" xfId="18012" builtinId="8" hidden="1"/>
    <cellStyle name="Hipervínculo" xfId="18014" builtinId="8" hidden="1"/>
    <cellStyle name="Hipervínculo" xfId="18016" builtinId="8" hidden="1"/>
    <cellStyle name="Hipervínculo" xfId="18018" builtinId="8" hidden="1"/>
    <cellStyle name="Hipervínculo" xfId="18020" builtinId="8" hidden="1"/>
    <cellStyle name="Hipervínculo" xfId="18022" builtinId="8" hidden="1"/>
    <cellStyle name="Hipervínculo" xfId="18024" builtinId="8" hidden="1"/>
    <cellStyle name="Hipervínculo" xfId="18026" builtinId="8" hidden="1"/>
    <cellStyle name="Hipervínculo" xfId="18028" builtinId="8" hidden="1"/>
    <cellStyle name="Hipervínculo" xfId="18030" builtinId="8" hidden="1"/>
    <cellStyle name="Hipervínculo" xfId="18032" builtinId="8" hidden="1"/>
    <cellStyle name="Hipervínculo" xfId="18034" builtinId="8" hidden="1"/>
    <cellStyle name="Hipervínculo" xfId="18036" builtinId="8" hidden="1"/>
    <cellStyle name="Hipervínculo" xfId="18038" builtinId="8" hidden="1"/>
    <cellStyle name="Hipervínculo" xfId="18040" builtinId="8" hidden="1"/>
    <cellStyle name="Hipervínculo" xfId="18042" builtinId="8" hidden="1"/>
    <cellStyle name="Hipervínculo" xfId="18044" builtinId="8" hidden="1"/>
    <cellStyle name="Hipervínculo" xfId="18046" builtinId="8" hidden="1"/>
    <cellStyle name="Hipervínculo" xfId="18048" builtinId="8" hidden="1"/>
    <cellStyle name="Hipervínculo" xfId="18050" builtinId="8" hidden="1"/>
    <cellStyle name="Hipervínculo" xfId="18052" builtinId="8" hidden="1"/>
    <cellStyle name="Hipervínculo" xfId="18054" builtinId="8" hidden="1"/>
    <cellStyle name="Hipervínculo" xfId="18056" builtinId="8" hidden="1"/>
    <cellStyle name="Hipervínculo" xfId="18058" builtinId="8" hidden="1"/>
    <cellStyle name="Hipervínculo" xfId="18060" builtinId="8" hidden="1"/>
    <cellStyle name="Hipervínculo" xfId="18062" builtinId="8" hidden="1"/>
    <cellStyle name="Hipervínculo" xfId="18064" builtinId="8" hidden="1"/>
    <cellStyle name="Hipervínculo" xfId="18066" builtinId="8" hidden="1"/>
    <cellStyle name="Hipervínculo" xfId="18068" builtinId="8" hidden="1"/>
    <cellStyle name="Hipervínculo" xfId="18070" builtinId="8" hidden="1"/>
    <cellStyle name="Hipervínculo" xfId="18072" builtinId="8" hidden="1"/>
    <cellStyle name="Hipervínculo" xfId="18074" builtinId="8" hidden="1"/>
    <cellStyle name="Hipervínculo" xfId="18076" builtinId="8" hidden="1"/>
    <cellStyle name="Hipervínculo" xfId="18078" builtinId="8" hidden="1"/>
    <cellStyle name="Hipervínculo" xfId="18080" builtinId="8" hidden="1"/>
    <cellStyle name="Hipervínculo" xfId="18082" builtinId="8" hidden="1"/>
    <cellStyle name="Hipervínculo" xfId="18084" builtinId="8" hidden="1"/>
    <cellStyle name="Hipervínculo" xfId="18086" builtinId="8" hidden="1"/>
    <cellStyle name="Hipervínculo" xfId="18088" builtinId="8" hidden="1"/>
    <cellStyle name="Hipervínculo" xfId="18090" builtinId="8" hidden="1"/>
    <cellStyle name="Hipervínculo" xfId="18092" builtinId="8" hidden="1"/>
    <cellStyle name="Hipervínculo" xfId="18094" builtinId="8" hidden="1"/>
    <cellStyle name="Hipervínculo" xfId="18096" builtinId="8" hidden="1"/>
    <cellStyle name="Hipervínculo" xfId="18098" builtinId="8" hidden="1"/>
    <cellStyle name="Hipervínculo" xfId="18100" builtinId="8" hidden="1"/>
    <cellStyle name="Hipervínculo" xfId="18102" builtinId="8" hidden="1"/>
    <cellStyle name="Hipervínculo" xfId="18104" builtinId="8" hidden="1"/>
    <cellStyle name="Hipervínculo" xfId="18106" builtinId="8" hidden="1"/>
    <cellStyle name="Hipervínculo" xfId="18108" builtinId="8" hidden="1"/>
    <cellStyle name="Hipervínculo" xfId="18110" builtinId="8" hidden="1"/>
    <cellStyle name="Hipervínculo" xfId="18112" builtinId="8" hidden="1"/>
    <cellStyle name="Hipervínculo" xfId="18114" builtinId="8" hidden="1"/>
    <cellStyle name="Hipervínculo" xfId="18116" builtinId="8" hidden="1"/>
    <cellStyle name="Hipervínculo" xfId="18118" builtinId="8" hidden="1"/>
    <cellStyle name="Hipervínculo" xfId="18120" builtinId="8" hidden="1"/>
    <cellStyle name="Hipervínculo" xfId="18122" builtinId="8" hidden="1"/>
    <cellStyle name="Hipervínculo" xfId="18124" builtinId="8" hidden="1"/>
    <cellStyle name="Hipervínculo" xfId="18126" builtinId="8" hidden="1"/>
    <cellStyle name="Hipervínculo" xfId="18128" builtinId="8" hidden="1"/>
    <cellStyle name="Hipervínculo" xfId="18130" builtinId="8" hidden="1"/>
    <cellStyle name="Hipervínculo" xfId="18132" builtinId="8" hidden="1"/>
    <cellStyle name="Hipervínculo" xfId="18134" builtinId="8" hidden="1"/>
    <cellStyle name="Hipervínculo" xfId="18136" builtinId="8" hidden="1"/>
    <cellStyle name="Hipervínculo" xfId="18138" builtinId="8" hidden="1"/>
    <cellStyle name="Hipervínculo" xfId="18140" builtinId="8" hidden="1"/>
    <cellStyle name="Hipervínculo" xfId="18142" builtinId="8" hidden="1"/>
    <cellStyle name="Hipervínculo" xfId="18144" builtinId="8" hidden="1"/>
    <cellStyle name="Hipervínculo" xfId="18146" builtinId="8" hidden="1"/>
    <cellStyle name="Hipervínculo" xfId="18148" builtinId="8" hidden="1"/>
    <cellStyle name="Hipervínculo" xfId="18150" builtinId="8" hidden="1"/>
    <cellStyle name="Hipervínculo" xfId="18152" builtinId="8" hidden="1"/>
    <cellStyle name="Hipervínculo" xfId="18154" builtinId="8" hidden="1"/>
    <cellStyle name="Hipervínculo" xfId="18156" builtinId="8" hidden="1"/>
    <cellStyle name="Hipervínculo" xfId="18158" builtinId="8" hidden="1"/>
    <cellStyle name="Hipervínculo" xfId="18160" builtinId="8" hidden="1"/>
    <cellStyle name="Hipervínculo" xfId="18162" builtinId="8" hidden="1"/>
    <cellStyle name="Hipervínculo" xfId="18164" builtinId="8" hidden="1"/>
    <cellStyle name="Hipervínculo" xfId="18166" builtinId="8" hidden="1"/>
    <cellStyle name="Hipervínculo" xfId="18168" builtinId="8" hidden="1"/>
    <cellStyle name="Hipervínculo" xfId="18170" builtinId="8" hidden="1"/>
    <cellStyle name="Hipervínculo" xfId="18172" builtinId="8" hidden="1"/>
    <cellStyle name="Hipervínculo" xfId="18174" builtinId="8" hidden="1"/>
    <cellStyle name="Hipervínculo" xfId="18176" builtinId="8" hidden="1"/>
    <cellStyle name="Hipervínculo" xfId="18178" builtinId="8" hidden="1"/>
    <cellStyle name="Hipervínculo" xfId="18180" builtinId="8" hidden="1"/>
    <cellStyle name="Hipervínculo" xfId="18182" builtinId="8" hidden="1"/>
    <cellStyle name="Hipervínculo" xfId="18184" builtinId="8" hidden="1"/>
    <cellStyle name="Hipervínculo" xfId="18186" builtinId="8" hidden="1"/>
    <cellStyle name="Hipervínculo" xfId="18188" builtinId="8" hidden="1"/>
    <cellStyle name="Hipervínculo" xfId="18190" builtinId="8" hidden="1"/>
    <cellStyle name="Hipervínculo" xfId="18192" builtinId="8" hidden="1"/>
    <cellStyle name="Hipervínculo" xfId="18194" builtinId="8" hidden="1"/>
    <cellStyle name="Hipervínculo" xfId="18196" builtinId="8" hidden="1"/>
    <cellStyle name="Hipervínculo" xfId="18198" builtinId="8" hidden="1"/>
    <cellStyle name="Hipervínculo" xfId="18200" builtinId="8" hidden="1"/>
    <cellStyle name="Hipervínculo" xfId="18202" builtinId="8" hidden="1"/>
    <cellStyle name="Hipervínculo" xfId="18204" builtinId="8" hidden="1"/>
    <cellStyle name="Hipervínculo" xfId="18206" builtinId="8" hidden="1"/>
    <cellStyle name="Hipervínculo" xfId="18208" builtinId="8" hidden="1"/>
    <cellStyle name="Hipervínculo" xfId="18210" builtinId="8" hidden="1"/>
    <cellStyle name="Hipervínculo" xfId="18212" builtinId="8" hidden="1"/>
    <cellStyle name="Hipervínculo" xfId="18214" builtinId="8" hidden="1"/>
    <cellStyle name="Hipervínculo" xfId="18216" builtinId="8" hidden="1"/>
    <cellStyle name="Hipervínculo" xfId="18218" builtinId="8" hidden="1"/>
    <cellStyle name="Hipervínculo" xfId="18220" builtinId="8" hidden="1"/>
    <cellStyle name="Hipervínculo" xfId="18222" builtinId="8" hidden="1"/>
    <cellStyle name="Hipervínculo" xfId="18224" builtinId="8" hidden="1"/>
    <cellStyle name="Hipervínculo" xfId="18226" builtinId="8" hidden="1"/>
    <cellStyle name="Hipervínculo" xfId="18228" builtinId="8" hidden="1"/>
    <cellStyle name="Hipervínculo" xfId="18230" builtinId="8" hidden="1"/>
    <cellStyle name="Hipervínculo" xfId="18232" builtinId="8" hidden="1"/>
    <cellStyle name="Hipervínculo" xfId="18234" builtinId="8" hidden="1"/>
    <cellStyle name="Hipervínculo" xfId="18236" builtinId="8" hidden="1"/>
    <cellStyle name="Hipervínculo" xfId="18238" builtinId="8" hidden="1"/>
    <cellStyle name="Hipervínculo" xfId="18240" builtinId="8" hidden="1"/>
    <cellStyle name="Hipervínculo" xfId="18242" builtinId="8" hidden="1"/>
    <cellStyle name="Hipervínculo" xfId="18244" builtinId="8" hidden="1"/>
    <cellStyle name="Hipervínculo" xfId="18246" builtinId="8" hidden="1"/>
    <cellStyle name="Hipervínculo" xfId="18248" builtinId="8" hidden="1"/>
    <cellStyle name="Hipervínculo" xfId="18250" builtinId="8" hidden="1"/>
    <cellStyle name="Hipervínculo" xfId="18252" builtinId="8" hidden="1"/>
    <cellStyle name="Hipervínculo" xfId="18254" builtinId="8" hidden="1"/>
    <cellStyle name="Hipervínculo" xfId="18256" builtinId="8" hidden="1"/>
    <cellStyle name="Hipervínculo" xfId="18258" builtinId="8" hidden="1"/>
    <cellStyle name="Hipervínculo" xfId="18260" builtinId="8" hidden="1"/>
    <cellStyle name="Hipervínculo" xfId="18262" builtinId="8" hidden="1"/>
    <cellStyle name="Hipervínculo" xfId="18264" builtinId="8" hidden="1"/>
    <cellStyle name="Hipervínculo" xfId="18266" builtinId="8" hidden="1"/>
    <cellStyle name="Hipervínculo" xfId="18268" builtinId="8" hidden="1"/>
    <cellStyle name="Hipervínculo" xfId="18270" builtinId="8" hidden="1"/>
    <cellStyle name="Hipervínculo" xfId="18272" builtinId="8" hidden="1"/>
    <cellStyle name="Hipervínculo" xfId="18274" builtinId="8" hidden="1"/>
    <cellStyle name="Hipervínculo" xfId="18276" builtinId="8" hidden="1"/>
    <cellStyle name="Hipervínculo" xfId="18278" builtinId="8" hidden="1"/>
    <cellStyle name="Hipervínculo" xfId="18280" builtinId="8" hidden="1"/>
    <cellStyle name="Hipervínculo" xfId="18282" builtinId="8" hidden="1"/>
    <cellStyle name="Hipervínculo" xfId="18284" builtinId="8" hidden="1"/>
    <cellStyle name="Hipervínculo" xfId="18286" builtinId="8" hidden="1"/>
    <cellStyle name="Hipervínculo" xfId="18288" builtinId="8" hidden="1"/>
    <cellStyle name="Hipervínculo" xfId="18290" builtinId="8" hidden="1"/>
    <cellStyle name="Hipervínculo" xfId="18292" builtinId="8" hidden="1"/>
    <cellStyle name="Hipervínculo" xfId="18294" builtinId="8" hidden="1"/>
    <cellStyle name="Hipervínculo" xfId="18296" builtinId="8" hidden="1"/>
    <cellStyle name="Hipervínculo" xfId="18298" builtinId="8" hidden="1"/>
    <cellStyle name="Hipervínculo" xfId="18300" builtinId="8" hidden="1"/>
    <cellStyle name="Hipervínculo" xfId="18302" builtinId="8" hidden="1"/>
    <cellStyle name="Hipervínculo" xfId="18304" builtinId="8" hidden="1"/>
    <cellStyle name="Hipervínculo" xfId="18306" builtinId="8" hidden="1"/>
    <cellStyle name="Hipervínculo" xfId="18308" builtinId="8" hidden="1"/>
    <cellStyle name="Hipervínculo" xfId="18310" builtinId="8" hidden="1"/>
    <cellStyle name="Hipervínculo" xfId="18312" builtinId="8" hidden="1"/>
    <cellStyle name="Hipervínculo" xfId="18314" builtinId="8" hidden="1"/>
    <cellStyle name="Hipervínculo" xfId="18316" builtinId="8" hidden="1"/>
    <cellStyle name="Hipervínculo" xfId="18318" builtinId="8" hidden="1"/>
    <cellStyle name="Hipervínculo" xfId="18320" builtinId="8" hidden="1"/>
    <cellStyle name="Hipervínculo" xfId="18322" builtinId="8" hidden="1"/>
    <cellStyle name="Hipervínculo" xfId="18324" builtinId="8" hidden="1"/>
    <cellStyle name="Hipervínculo" xfId="18326" builtinId="8" hidden="1"/>
    <cellStyle name="Hipervínculo" xfId="18328" builtinId="8" hidden="1"/>
    <cellStyle name="Hipervínculo" xfId="18330" builtinId="8" hidden="1"/>
    <cellStyle name="Hipervínculo" xfId="18332" builtinId="8" hidden="1"/>
    <cellStyle name="Hipervínculo" xfId="18334" builtinId="8" hidden="1"/>
    <cellStyle name="Hipervínculo" xfId="18336" builtinId="8" hidden="1"/>
    <cellStyle name="Hipervínculo" xfId="18338" builtinId="8" hidden="1"/>
    <cellStyle name="Hipervínculo" xfId="18340" builtinId="8" hidden="1"/>
    <cellStyle name="Hipervínculo" xfId="18342" builtinId="8" hidden="1"/>
    <cellStyle name="Hipervínculo" xfId="18344" builtinId="8" hidden="1"/>
    <cellStyle name="Hipervínculo" xfId="18346" builtinId="8" hidden="1"/>
    <cellStyle name="Hipervínculo" xfId="18348" builtinId="8" hidden="1"/>
    <cellStyle name="Hipervínculo" xfId="18350" builtinId="8" hidden="1"/>
    <cellStyle name="Hipervínculo" xfId="18352" builtinId="8" hidden="1"/>
    <cellStyle name="Hipervínculo" xfId="18354" builtinId="8" hidden="1"/>
    <cellStyle name="Hipervínculo" xfId="18356" builtinId="8" hidden="1"/>
    <cellStyle name="Hipervínculo" xfId="18358" builtinId="8" hidden="1"/>
    <cellStyle name="Hipervínculo" xfId="18360" builtinId="8" hidden="1"/>
    <cellStyle name="Hipervínculo" xfId="18362" builtinId="8" hidden="1"/>
    <cellStyle name="Hipervínculo" xfId="18364" builtinId="8" hidden="1"/>
    <cellStyle name="Hipervínculo" xfId="18366" builtinId="8" hidden="1"/>
    <cellStyle name="Hipervínculo" xfId="18368" builtinId="8" hidden="1"/>
    <cellStyle name="Hipervínculo" xfId="18370" builtinId="8" hidden="1"/>
    <cellStyle name="Hipervínculo" xfId="18372" builtinId="8" hidden="1"/>
    <cellStyle name="Hipervínculo" xfId="18374" builtinId="8" hidden="1"/>
    <cellStyle name="Hipervínculo" xfId="18376" builtinId="8" hidden="1"/>
    <cellStyle name="Hipervínculo" xfId="18378" builtinId="8" hidden="1"/>
    <cellStyle name="Hipervínculo" xfId="18380" builtinId="8" hidden="1"/>
    <cellStyle name="Hipervínculo" xfId="18382" builtinId="8" hidden="1"/>
    <cellStyle name="Hipervínculo" xfId="18384" builtinId="8" hidden="1"/>
    <cellStyle name="Hipervínculo" xfId="18386" builtinId="8" hidden="1"/>
    <cellStyle name="Hipervínculo" xfId="18388" builtinId="8" hidden="1"/>
    <cellStyle name="Hipervínculo" xfId="18390" builtinId="8" hidden="1"/>
    <cellStyle name="Hipervínculo" xfId="18392" builtinId="8" hidden="1"/>
    <cellStyle name="Hipervínculo" xfId="18394" builtinId="8" hidden="1"/>
    <cellStyle name="Hipervínculo" xfId="18396" builtinId="8" hidden="1"/>
    <cellStyle name="Hipervínculo" xfId="18398" builtinId="8" hidden="1"/>
    <cellStyle name="Hipervínculo" xfId="18400" builtinId="8" hidden="1"/>
    <cellStyle name="Hipervínculo" xfId="18402" builtinId="8" hidden="1"/>
    <cellStyle name="Hipervínculo" xfId="18404" builtinId="8" hidden="1"/>
    <cellStyle name="Hipervínculo" xfId="18406" builtinId="8" hidden="1"/>
    <cellStyle name="Hipervínculo" xfId="18408" builtinId="8" hidden="1"/>
    <cellStyle name="Hipervínculo" xfId="18410" builtinId="8" hidden="1"/>
    <cellStyle name="Hipervínculo" xfId="18412" builtinId="8" hidden="1"/>
    <cellStyle name="Hipervínculo" xfId="18414" builtinId="8" hidden="1"/>
    <cellStyle name="Hipervínculo" xfId="18416" builtinId="8" hidden="1"/>
    <cellStyle name="Hipervínculo" xfId="18418" builtinId="8" hidden="1"/>
    <cellStyle name="Hipervínculo" xfId="18420" builtinId="8" hidden="1"/>
    <cellStyle name="Hipervínculo" xfId="18422" builtinId="8" hidden="1"/>
    <cellStyle name="Hipervínculo" xfId="18424" builtinId="8" hidden="1"/>
    <cellStyle name="Hipervínculo" xfId="18426" builtinId="8" hidden="1"/>
    <cellStyle name="Hipervínculo" xfId="18428" builtinId="8" hidden="1"/>
    <cellStyle name="Hipervínculo" xfId="18430" builtinId="8" hidden="1"/>
    <cellStyle name="Hipervínculo" xfId="18432" builtinId="8" hidden="1"/>
    <cellStyle name="Hipervínculo" xfId="18434" builtinId="8" hidden="1"/>
    <cellStyle name="Hipervínculo" xfId="18436" builtinId="8" hidden="1"/>
    <cellStyle name="Hipervínculo" xfId="18438" builtinId="8" hidden="1"/>
    <cellStyle name="Hipervínculo" xfId="18440" builtinId="8" hidden="1"/>
    <cellStyle name="Hipervínculo" xfId="18442" builtinId="8" hidden="1"/>
    <cellStyle name="Hipervínculo" xfId="18444" builtinId="8" hidden="1"/>
    <cellStyle name="Hipervínculo" xfId="18446" builtinId="8" hidden="1"/>
    <cellStyle name="Hipervínculo" xfId="18448" builtinId="8" hidden="1"/>
    <cellStyle name="Hipervínculo" xfId="18450" builtinId="8" hidden="1"/>
    <cellStyle name="Hipervínculo" xfId="18452" builtinId="8" hidden="1"/>
    <cellStyle name="Hipervínculo" xfId="18454" builtinId="8" hidden="1"/>
    <cellStyle name="Hipervínculo" xfId="18456" builtinId="8" hidden="1"/>
    <cellStyle name="Hipervínculo" xfId="18458" builtinId="8" hidden="1"/>
    <cellStyle name="Hipervínculo" xfId="18460" builtinId="8" hidden="1"/>
    <cellStyle name="Hipervínculo" xfId="18462" builtinId="8" hidden="1"/>
    <cellStyle name="Hipervínculo" xfId="18464" builtinId="8" hidden="1"/>
    <cellStyle name="Hipervínculo" xfId="18466" builtinId="8" hidden="1"/>
    <cellStyle name="Hipervínculo" xfId="18468" builtinId="8" hidden="1"/>
    <cellStyle name="Hipervínculo" xfId="18470" builtinId="8" hidden="1"/>
    <cellStyle name="Hipervínculo" xfId="18472" builtinId="8" hidden="1"/>
    <cellStyle name="Hipervínculo" xfId="18474" builtinId="8" hidden="1"/>
    <cellStyle name="Hipervínculo" xfId="18476" builtinId="8" hidden="1"/>
    <cellStyle name="Hipervínculo" xfId="18478" builtinId="8" hidden="1"/>
    <cellStyle name="Hipervínculo" xfId="18480" builtinId="8" hidden="1"/>
    <cellStyle name="Hipervínculo" xfId="18482" builtinId="8" hidden="1"/>
    <cellStyle name="Hipervínculo" xfId="18484" builtinId="8" hidden="1"/>
    <cellStyle name="Hipervínculo" xfId="18486" builtinId="8" hidden="1"/>
    <cellStyle name="Hipervínculo" xfId="18488" builtinId="8" hidden="1"/>
    <cellStyle name="Hipervínculo" xfId="18490" builtinId="8" hidden="1"/>
    <cellStyle name="Hipervínculo" xfId="18492" builtinId="8" hidden="1"/>
    <cellStyle name="Hipervínculo" xfId="18494" builtinId="8" hidden="1"/>
    <cellStyle name="Hipervínculo" xfId="18496" builtinId="8" hidden="1"/>
    <cellStyle name="Hipervínculo" xfId="18498" builtinId="8" hidden="1"/>
    <cellStyle name="Hipervínculo" xfId="18500" builtinId="8" hidden="1"/>
    <cellStyle name="Hipervínculo" xfId="18502" builtinId="8" hidden="1"/>
    <cellStyle name="Hipervínculo" xfId="18504" builtinId="8" hidden="1"/>
    <cellStyle name="Hipervínculo" xfId="18506" builtinId="8" hidden="1"/>
    <cellStyle name="Hipervínculo" xfId="18508" builtinId="8" hidden="1"/>
    <cellStyle name="Hipervínculo" xfId="18510" builtinId="8" hidden="1"/>
    <cellStyle name="Hipervínculo" xfId="18512" builtinId="8" hidden="1"/>
    <cellStyle name="Hipervínculo" xfId="18514" builtinId="8" hidden="1"/>
    <cellStyle name="Hipervínculo" xfId="18516" builtinId="8" hidden="1"/>
    <cellStyle name="Hipervínculo" xfId="18518" builtinId="8" hidden="1"/>
    <cellStyle name="Hipervínculo" xfId="18520" builtinId="8" hidden="1"/>
    <cellStyle name="Hipervínculo" xfId="18522" builtinId="8" hidden="1"/>
    <cellStyle name="Hipervínculo" xfId="18524" builtinId="8" hidden="1"/>
    <cellStyle name="Hipervínculo" xfId="18526" builtinId="8" hidden="1"/>
    <cellStyle name="Hipervínculo" xfId="18528" builtinId="8" hidden="1"/>
    <cellStyle name="Hipervínculo" xfId="18530" builtinId="8" hidden="1"/>
    <cellStyle name="Hipervínculo" xfId="18532" builtinId="8" hidden="1"/>
    <cellStyle name="Hipervínculo" xfId="18534" builtinId="8" hidden="1"/>
    <cellStyle name="Hipervínculo" xfId="18536" builtinId="8" hidden="1"/>
    <cellStyle name="Hipervínculo" xfId="18538" builtinId="8" hidden="1"/>
    <cellStyle name="Hipervínculo" xfId="18540" builtinId="8" hidden="1"/>
    <cellStyle name="Hipervínculo" xfId="18542" builtinId="8" hidden="1"/>
    <cellStyle name="Hipervínculo" xfId="18544" builtinId="8" hidden="1"/>
    <cellStyle name="Hipervínculo" xfId="18546" builtinId="8" hidden="1"/>
    <cellStyle name="Hipervínculo" xfId="18548" builtinId="8" hidden="1"/>
    <cellStyle name="Hipervínculo" xfId="18550" builtinId="8" hidden="1"/>
    <cellStyle name="Hipervínculo" xfId="18552" builtinId="8" hidden="1"/>
    <cellStyle name="Hipervínculo" xfId="18554" builtinId="8" hidden="1"/>
    <cellStyle name="Hipervínculo" xfId="18556" builtinId="8" hidden="1"/>
    <cellStyle name="Hipervínculo" xfId="18558" builtinId="8" hidden="1"/>
    <cellStyle name="Hipervínculo" xfId="18560" builtinId="8" hidden="1"/>
    <cellStyle name="Hipervínculo" xfId="18562" builtinId="8" hidden="1"/>
    <cellStyle name="Hipervínculo" xfId="18564" builtinId="8" hidden="1"/>
    <cellStyle name="Hipervínculo" xfId="18566" builtinId="8" hidden="1"/>
    <cellStyle name="Hipervínculo" xfId="18568" builtinId="8" hidden="1"/>
    <cellStyle name="Hipervínculo" xfId="18570" builtinId="8" hidden="1"/>
    <cellStyle name="Hipervínculo" xfId="18572" builtinId="8" hidden="1"/>
    <cellStyle name="Hipervínculo" xfId="18574" builtinId="8" hidden="1"/>
    <cellStyle name="Hipervínculo" xfId="18576" builtinId="8" hidden="1"/>
    <cellStyle name="Hipervínculo" xfId="18578" builtinId="8" hidden="1"/>
    <cellStyle name="Hipervínculo" xfId="18580" builtinId="8" hidden="1"/>
    <cellStyle name="Hipervínculo" xfId="18582" builtinId="8" hidden="1"/>
    <cellStyle name="Hipervínculo" xfId="18584" builtinId="8" hidden="1"/>
    <cellStyle name="Hipervínculo" xfId="18586" builtinId="8" hidden="1"/>
    <cellStyle name="Hipervínculo" xfId="18588" builtinId="8" hidden="1"/>
    <cellStyle name="Hipervínculo" xfId="18590" builtinId="8" hidden="1"/>
    <cellStyle name="Hipervínculo" xfId="18592" builtinId="8" hidden="1"/>
    <cellStyle name="Hipervínculo" xfId="18594" builtinId="8" hidden="1"/>
    <cellStyle name="Hipervínculo" xfId="18596" builtinId="8" hidden="1"/>
    <cellStyle name="Hipervínculo" xfId="18598" builtinId="8" hidden="1"/>
    <cellStyle name="Hipervínculo" xfId="18600" builtinId="8" hidden="1"/>
    <cellStyle name="Hipervínculo" xfId="18602" builtinId="8" hidden="1"/>
    <cellStyle name="Hipervínculo" xfId="18604" builtinId="8" hidden="1"/>
    <cellStyle name="Hipervínculo" xfId="18606" builtinId="8" hidden="1"/>
    <cellStyle name="Hipervínculo" xfId="18608" builtinId="8" hidden="1"/>
    <cellStyle name="Hipervínculo" xfId="18610" builtinId="8" hidden="1"/>
    <cellStyle name="Hipervínculo" xfId="18612" builtinId="8" hidden="1"/>
    <cellStyle name="Hipervínculo" xfId="18614" builtinId="8" hidden="1"/>
    <cellStyle name="Hipervínculo" xfId="18616" builtinId="8" hidden="1"/>
    <cellStyle name="Hipervínculo" xfId="18618" builtinId="8" hidden="1"/>
    <cellStyle name="Hipervínculo" xfId="18620" builtinId="8" hidden="1"/>
    <cellStyle name="Hipervínculo" xfId="18622" builtinId="8" hidden="1"/>
    <cellStyle name="Hipervínculo" xfId="18624" builtinId="8" hidden="1"/>
    <cellStyle name="Hipervínculo" xfId="18626" builtinId="8" hidden="1"/>
    <cellStyle name="Hipervínculo" xfId="18628" builtinId="8" hidden="1"/>
    <cellStyle name="Hipervínculo" xfId="18630" builtinId="8" hidden="1"/>
    <cellStyle name="Hipervínculo" xfId="18632" builtinId="8" hidden="1"/>
    <cellStyle name="Hipervínculo" xfId="18634" builtinId="8" hidden="1"/>
    <cellStyle name="Hipervínculo" xfId="18636" builtinId="8" hidden="1"/>
    <cellStyle name="Hipervínculo" xfId="18638" builtinId="8" hidden="1"/>
    <cellStyle name="Hipervínculo" xfId="18640" builtinId="8" hidden="1"/>
    <cellStyle name="Hipervínculo" xfId="18642" builtinId="8" hidden="1"/>
    <cellStyle name="Hipervínculo" xfId="18644" builtinId="8" hidden="1"/>
    <cellStyle name="Hipervínculo" xfId="18646" builtinId="8" hidden="1"/>
    <cellStyle name="Hipervínculo" xfId="18648" builtinId="8" hidden="1"/>
    <cellStyle name="Hipervínculo" xfId="18650" builtinId="8" hidden="1"/>
    <cellStyle name="Hipervínculo" xfId="18652" builtinId="8" hidden="1"/>
    <cellStyle name="Hipervínculo" xfId="18654" builtinId="8" hidden="1"/>
    <cellStyle name="Hipervínculo" xfId="18656" builtinId="8" hidden="1"/>
    <cellStyle name="Hipervínculo" xfId="18658" builtinId="8" hidden="1"/>
    <cellStyle name="Hipervínculo" xfId="18660" builtinId="8" hidden="1"/>
    <cellStyle name="Hipervínculo" xfId="18662" builtinId="8" hidden="1"/>
    <cellStyle name="Hipervínculo" xfId="18664" builtinId="8" hidden="1"/>
    <cellStyle name="Hipervínculo" xfId="18666" builtinId="8" hidden="1"/>
    <cellStyle name="Hipervínculo" xfId="18668" builtinId="8" hidden="1"/>
    <cellStyle name="Hipervínculo" xfId="18670" builtinId="8" hidden="1"/>
    <cellStyle name="Hipervínculo" xfId="18672" builtinId="8" hidden="1"/>
    <cellStyle name="Hipervínculo" xfId="18674" builtinId="8" hidden="1"/>
    <cellStyle name="Hipervínculo" xfId="18676" builtinId="8" hidden="1"/>
    <cellStyle name="Hipervínculo" xfId="18678" builtinId="8" hidden="1"/>
    <cellStyle name="Hipervínculo" xfId="18680" builtinId="8" hidden="1"/>
    <cellStyle name="Hipervínculo" xfId="18682" builtinId="8" hidden="1"/>
    <cellStyle name="Hipervínculo" xfId="18684" builtinId="8" hidden="1"/>
    <cellStyle name="Hipervínculo" xfId="18686" builtinId="8" hidden="1"/>
    <cellStyle name="Hipervínculo" xfId="18688" builtinId="8" hidden="1"/>
    <cellStyle name="Hipervínculo" xfId="18690" builtinId="8" hidden="1"/>
    <cellStyle name="Hipervínculo" xfId="18692" builtinId="8" hidden="1"/>
    <cellStyle name="Hipervínculo" xfId="18694" builtinId="8" hidden="1"/>
    <cellStyle name="Hipervínculo" xfId="18696" builtinId="8" hidden="1"/>
    <cellStyle name="Hipervínculo" xfId="18698" builtinId="8" hidden="1"/>
    <cellStyle name="Hipervínculo" xfId="18700" builtinId="8" hidden="1"/>
    <cellStyle name="Hipervínculo" xfId="18702" builtinId="8" hidden="1"/>
    <cellStyle name="Hipervínculo" xfId="18704" builtinId="8" hidden="1"/>
    <cellStyle name="Hipervínculo" xfId="18706" builtinId="8" hidden="1"/>
    <cellStyle name="Hipervínculo" xfId="18708" builtinId="8" hidden="1"/>
    <cellStyle name="Hipervínculo" xfId="18710" builtinId="8" hidden="1"/>
    <cellStyle name="Hipervínculo" xfId="18712" builtinId="8" hidden="1"/>
    <cellStyle name="Hipervínculo" xfId="19096" builtinId="8" hidden="1"/>
    <cellStyle name="Hipervínculo" xfId="18776" builtinId="8" hidden="1"/>
    <cellStyle name="Hipervínculo" xfId="18800" builtinId="8" hidden="1"/>
    <cellStyle name="Hipervínculo" xfId="19137" builtinId="8" hidden="1"/>
    <cellStyle name="Hipervínculo" xfId="19080" builtinId="8" hidden="1"/>
    <cellStyle name="Hipervínculo" xfId="18754" builtinId="8" hidden="1"/>
    <cellStyle name="Hipervínculo" xfId="18791" builtinId="8" hidden="1"/>
    <cellStyle name="Hipervínculo" xfId="18965" builtinId="8" hidden="1"/>
    <cellStyle name="Hipervínculo" xfId="18908" builtinId="8" hidden="1"/>
    <cellStyle name="Hipervínculo" xfId="18851" builtinId="8" hidden="1"/>
    <cellStyle name="Hipervínculo" xfId="18812" builtinId="8" hidden="1"/>
    <cellStyle name="Hipervínculo" xfId="15400" builtinId="8" hidden="1"/>
    <cellStyle name="Hipervínculo" xfId="15525" builtinId="8" hidden="1"/>
    <cellStyle name="Hipervínculo" xfId="18806" builtinId="8" hidden="1"/>
    <cellStyle name="Hipervínculo" xfId="19146" builtinId="8" hidden="1"/>
    <cellStyle name="Hipervínculo" xfId="19089" builtinId="8" hidden="1"/>
    <cellStyle name="Hipervínculo" xfId="18766" builtinId="8" hidden="1"/>
    <cellStyle name="Hipervínculo" xfId="18964" builtinId="8" hidden="1"/>
    <cellStyle name="Hipervínculo" xfId="18907" builtinId="8" hidden="1"/>
    <cellStyle name="Hipervínculo" xfId="18850" builtinId="8" hidden="1"/>
    <cellStyle name="Hipervínculo" xfId="18807" builtinId="8" hidden="1"/>
    <cellStyle name="Hipervínculo" xfId="19147" builtinId="8" hidden="1"/>
    <cellStyle name="Hipervínculo" xfId="19090" builtinId="8" hidden="1"/>
    <cellStyle name="Hipervínculo" xfId="18767" builtinId="8" hidden="1"/>
    <cellStyle name="Hipervínculo" xfId="16954" builtinId="8" hidden="1"/>
    <cellStyle name="Hipervínculo" xfId="18756" builtinId="8" hidden="1"/>
    <cellStyle name="Hipervínculo" xfId="19119" builtinId="8" hidden="1"/>
    <cellStyle name="Hipervínculo" xfId="19062" builtinId="8" hidden="1"/>
    <cellStyle name="Hipervínculo" xfId="18963" builtinId="8" hidden="1"/>
    <cellStyle name="Hipervínculo" xfId="18906" builtinId="8" hidden="1"/>
    <cellStyle name="Hipervínculo" xfId="18849" builtinId="8" hidden="1"/>
    <cellStyle name="Hipervínculo" xfId="17277" builtinId="8" hidden="1"/>
    <cellStyle name="Hipervínculo" xfId="18794" builtinId="8" hidden="1"/>
    <cellStyle name="Hipervínculo" xfId="17334" builtinId="8" hidden="1"/>
    <cellStyle name="Hipervínculo" xfId="16994" builtinId="8" hidden="1"/>
    <cellStyle name="Hipervínculo" xfId="18721" builtinId="8" hidden="1"/>
    <cellStyle name="Hipervínculo" xfId="18811" builtinId="8" hidden="1"/>
    <cellStyle name="Hipervínculo" xfId="19151" builtinId="8" hidden="1"/>
    <cellStyle name="Hipervínculo" xfId="19094" builtinId="8" hidden="1"/>
    <cellStyle name="Hipervínculo" xfId="18773" builtinId="8" hidden="1"/>
    <cellStyle name="Hipervínculo" xfId="19164" builtinId="8" hidden="1"/>
    <cellStyle name="Hipervínculo" xfId="19107" builtinId="8" hidden="1"/>
    <cellStyle name="Hipervínculo" xfId="19051" builtinId="8" hidden="1"/>
    <cellStyle name="Hipervínculo" xfId="18790" builtinId="8" hidden="1"/>
    <cellStyle name="Hipervínculo" xfId="19162" builtinId="8" hidden="1"/>
    <cellStyle name="Hipervínculo" xfId="19105" builtinId="8" hidden="1"/>
    <cellStyle name="Hipervínculo" xfId="19049" builtinId="8" hidden="1"/>
    <cellStyle name="Hipervínculo" xfId="18788" builtinId="8" hidden="1"/>
    <cellStyle name="Hipervínculo" xfId="17208" builtinId="8" hidden="1"/>
    <cellStyle name="Hipervínculo" xfId="19008" builtinId="8" hidden="1"/>
    <cellStyle name="Hipervínculo" xfId="18951" builtinId="8" hidden="1"/>
    <cellStyle name="Hipervínculo" xfId="18894" builtinId="8" hidden="1"/>
    <cellStyle name="Hipervínculo" xfId="19006" builtinId="8" hidden="1"/>
    <cellStyle name="Hipervínculo" xfId="18949" builtinId="8" hidden="1"/>
    <cellStyle name="Hipervínculo" xfId="18892" builtinId="8" hidden="1"/>
    <cellStyle name="Hipervínculo" xfId="18836" builtinId="8" hidden="1"/>
    <cellStyle name="Hipervínculo" xfId="18967" builtinId="8" hidden="1"/>
    <cellStyle name="Hipervínculo" xfId="18910" builtinId="8" hidden="1"/>
    <cellStyle name="Hipervínculo" xfId="18853" builtinId="8" hidden="1"/>
    <cellStyle name="Hipervínculo" xfId="18834" builtinId="8" hidden="1"/>
    <cellStyle name="Hipervínculo" xfId="19161" builtinId="8" hidden="1"/>
    <cellStyle name="Hipervínculo" xfId="19104" builtinId="8" hidden="1"/>
    <cellStyle name="Hipervínculo" xfId="18787" builtinId="8" hidden="1"/>
    <cellStyle name="Hipervínculo" xfId="18998" builtinId="8" hidden="1"/>
    <cellStyle name="Hipervínculo" xfId="18941" builtinId="8" hidden="1"/>
    <cellStyle name="Hipervínculo" xfId="18884" builtinId="8" hidden="1"/>
    <cellStyle name="Hipervínculo" xfId="18828" builtinId="8" hidden="1"/>
    <cellStyle name="Hipervínculo" xfId="15311" builtinId="8" hidden="1"/>
    <cellStyle name="Hipervínculo" xfId="18847" builtinId="8" hidden="1"/>
    <cellStyle name="Hipervínculo" xfId="18809" builtinId="8" hidden="1"/>
    <cellStyle name="Hipervínculo" xfId="19149" builtinId="8" hidden="1"/>
    <cellStyle name="Hipervínculo" xfId="19092" builtinId="8" hidden="1"/>
    <cellStyle name="Hipervínculo" xfId="18771" builtinId="8" hidden="1"/>
    <cellStyle name="Hipervínculo" xfId="19158" builtinId="8" hidden="1"/>
    <cellStyle name="Hipervínculo" xfId="19101" builtinId="8" hidden="1"/>
    <cellStyle name="Hipervínculo" xfId="19045" builtinId="8" hidden="1"/>
    <cellStyle name="Hipervínculo" xfId="18783" builtinId="8" hidden="1"/>
    <cellStyle name="Hipervínculo" xfId="18961" builtinId="8" hidden="1"/>
    <cellStyle name="Hipervínculo" xfId="18904" builtinId="8" hidden="1"/>
    <cellStyle name="Hipervínculo" xfId="18846" builtinId="8" hidden="1"/>
    <cellStyle name="Hipervínculo" xfId="18802" builtinId="8" hidden="1"/>
    <cellStyle name="Hipervínculo" xfId="19140" builtinId="8" hidden="1"/>
    <cellStyle name="Hipervínculo" xfId="19083" builtinId="8" hidden="1"/>
    <cellStyle name="Hipervínculo" xfId="18760" builtinId="8" hidden="1"/>
    <cellStyle name="Hipervínculo" xfId="19157" builtinId="8" hidden="1"/>
    <cellStyle name="Hipervínculo" xfId="19100" builtinId="8" hidden="1"/>
    <cellStyle name="Hipervínculo" xfId="19044" builtinId="8" hidden="1"/>
    <cellStyle name="Hipervínculo" xfId="18782" builtinId="8" hidden="1"/>
    <cellStyle name="Hipervínculo" xfId="19160" builtinId="8" hidden="1"/>
    <cellStyle name="Hipervínculo" xfId="19103" builtinId="8" hidden="1"/>
    <cellStyle name="Hipervínculo" xfId="19047" builtinId="8" hidden="1"/>
    <cellStyle name="Hipervínculo" xfId="18785" builtinId="8" hidden="1"/>
    <cellStyle name="Hipervínculo" xfId="19057" builtinId="8" hidden="1"/>
    <cellStyle name="Hipervínculo" xfId="18982" builtinId="8" hidden="1"/>
    <cellStyle name="Hipervínculo" xfId="18925" builtinId="8" hidden="1"/>
    <cellStyle name="Hipervínculo" xfId="18868" builtinId="8" hidden="1"/>
    <cellStyle name="Hipervínculo" xfId="19009" builtinId="8" hidden="1"/>
    <cellStyle name="Hipervínculo" xfId="18952" builtinId="8" hidden="1"/>
    <cellStyle name="Hipervínculo" xfId="18895" builtinId="8" hidden="1"/>
    <cellStyle name="Hipervínculo" xfId="18997" builtinId="8" hidden="1"/>
    <cellStyle name="Hipervínculo" xfId="18940" builtinId="8" hidden="1"/>
    <cellStyle name="Hipervínculo" xfId="18883" builtinId="8" hidden="1"/>
    <cellStyle name="Hipervínculo" xfId="18827" builtinId="8" hidden="1"/>
    <cellStyle name="Hipervínculo" xfId="18999" builtinId="8" hidden="1"/>
    <cellStyle name="Hipervínculo" xfId="18942" builtinId="8" hidden="1"/>
    <cellStyle name="Hipervínculo" xfId="18885" builtinId="8" hidden="1"/>
    <cellStyle name="Hipervínculo" xfId="18829" builtinId="8" hidden="1"/>
    <cellStyle name="Hipervínculo" xfId="18995" builtinId="8" hidden="1"/>
    <cellStyle name="Hipervínculo" xfId="18938" builtinId="8" hidden="1"/>
    <cellStyle name="Hipervínculo" xfId="18881" builtinId="8" hidden="1"/>
    <cellStyle name="Hipervínculo" xfId="18813" builtinId="8" hidden="1"/>
    <cellStyle name="Hipervínculo" xfId="18959" builtinId="8" hidden="1"/>
    <cellStyle name="Hipervínculo" xfId="18902" builtinId="8" hidden="1"/>
    <cellStyle name="Hipervínculo" xfId="18844" builtinId="8" hidden="1"/>
    <cellStyle name="Hipervínculo" xfId="18810" builtinId="8" hidden="1"/>
    <cellStyle name="Hipervínculo" xfId="19150" builtinId="8" hidden="1"/>
    <cellStyle name="Hipervínculo" xfId="19093" builtinId="8" hidden="1"/>
    <cellStyle name="Hipervínculo" xfId="18772" builtinId="8" hidden="1"/>
    <cellStyle name="Hipervínculo" xfId="19117" builtinId="8" hidden="1"/>
    <cellStyle name="Hipervínculo" xfId="19059" builtinId="8" hidden="1"/>
    <cellStyle name="Hipervínculo" xfId="19046" builtinId="8" hidden="1"/>
    <cellStyle name="Hipervínculo" xfId="19002" builtinId="8" hidden="1"/>
    <cellStyle name="Hipervínculo" xfId="18945" builtinId="8" hidden="1"/>
    <cellStyle name="Hipervínculo" xfId="18888" builtinId="8" hidden="1"/>
    <cellStyle name="Hipervínculo" xfId="17252" builtinId="8" hidden="1"/>
    <cellStyle name="Hipervínculo" xfId="17309" builtinId="8" hidden="1"/>
    <cellStyle name="Hipervínculo" xfId="18838" builtinId="8" hidden="1"/>
    <cellStyle name="Hipervínculo" xfId="18801" builtinId="8" hidden="1"/>
    <cellStyle name="Hipervínculo" xfId="19138" builtinId="8" hidden="1"/>
    <cellStyle name="Hipervínculo" xfId="19081" builtinId="8" hidden="1"/>
    <cellStyle name="Hipervínculo" xfId="18755" builtinId="8" hidden="1"/>
    <cellStyle name="Hipervínculo" xfId="18720" builtinId="8" hidden="1"/>
    <cellStyle name="Hipervínculo" xfId="18750" builtinId="8" hidden="1"/>
    <cellStyle name="Hipervínculo" xfId="18742" builtinId="8" hidden="1"/>
    <cellStyle name="Hipervínculo" xfId="18734" builtinId="8" hidden="1"/>
    <cellStyle name="Hipervínculo" xfId="18718" builtinId="8" hidden="1"/>
    <cellStyle name="Hipervínculo" xfId="19145" builtinId="8" hidden="1"/>
    <cellStyle name="Hipervínculo" xfId="19088" builtinId="8" hidden="1"/>
    <cellStyle name="Hipervínculo" xfId="18765" builtinId="8" hidden="1"/>
    <cellStyle name="Hipervínculo" xfId="17196" builtinId="8" hidden="1"/>
    <cellStyle name="Hipervínculo" xfId="19013" builtinId="8" hidden="1"/>
    <cellStyle name="Hipervínculo" xfId="18956" builtinId="8" hidden="1"/>
    <cellStyle name="Hipervínculo" xfId="18899" builtinId="8" hidden="1"/>
    <cellStyle name="Hipervínculo" xfId="19055" builtinId="8" hidden="1"/>
    <cellStyle name="Hipervínculo" xfId="19018" builtinId="8" hidden="1"/>
    <cellStyle name="Hipervínculo" xfId="18986" builtinId="8" hidden="1"/>
    <cellStyle name="Hipervínculo" xfId="18929" builtinId="8" hidden="1"/>
    <cellStyle name="Hipervínculo" xfId="18872" builtinId="8" hidden="1"/>
    <cellStyle name="Hipervínculo" xfId="18958" builtinId="8" hidden="1"/>
    <cellStyle name="Hipervínculo" xfId="18901" builtinId="8" hidden="1"/>
    <cellStyle name="Hipervínculo" xfId="18842" builtinId="8" hidden="1"/>
    <cellStyle name="Hipervínculo" xfId="18805" builtinId="8" hidden="1"/>
    <cellStyle name="Hipervínculo" xfId="19144" builtinId="8" hidden="1"/>
    <cellStyle name="Hipervínculo" xfId="19087" builtinId="8" hidden="1"/>
    <cellStyle name="Hipervínculo" xfId="18764" builtinId="8" hidden="1"/>
    <cellStyle name="Hipervínculo" xfId="16901" builtinId="8" hidden="1"/>
    <cellStyle name="Hipervínculo" xfId="19114" builtinId="8" hidden="1"/>
    <cellStyle name="Hipervínculo" xfId="19053" builtinId="8" hidden="1"/>
    <cellStyle name="Hipervínculo" xfId="18984" builtinId="8" hidden="1"/>
    <cellStyle name="Hipervínculo" xfId="18927" builtinId="8" hidden="1"/>
    <cellStyle name="Hipervínculo" xfId="18870" builtinId="8" hidden="1"/>
    <cellStyle name="Hipervínculo" xfId="19011" builtinId="8" hidden="1"/>
    <cellStyle name="Hipervínculo" xfId="18954" builtinId="8" hidden="1"/>
    <cellStyle name="Hipervínculo" xfId="18897" builtinId="8" hidden="1"/>
    <cellStyle name="Hipervínculo" xfId="19167" builtinId="8" hidden="1"/>
    <cellStyle name="Hipervínculo" xfId="19110" builtinId="8" hidden="1"/>
    <cellStyle name="Hipervínculo" xfId="18796" builtinId="8" hidden="1"/>
    <cellStyle name="Hipervínculo" xfId="18840" builtinId="8" hidden="1"/>
    <cellStyle name="Hipervínculo" xfId="18803" builtinId="8" hidden="1"/>
    <cellStyle name="Hipervínculo" xfId="19142" builtinId="8" hidden="1"/>
    <cellStyle name="Hipervínculo" xfId="19085" builtinId="8" hidden="1"/>
    <cellStyle name="Hipervínculo" xfId="18762" builtinId="8" hidden="1"/>
    <cellStyle name="Hipervínculo" xfId="19012" builtinId="8" hidden="1"/>
    <cellStyle name="Hipervínculo" xfId="18955" builtinId="8" hidden="1"/>
    <cellStyle name="Hipervínculo" xfId="18898" builtinId="8" hidden="1"/>
    <cellStyle name="Hipervínculo" xfId="16902" builtinId="8" hidden="1"/>
    <cellStyle name="Hipervínculo" xfId="18725" builtinId="8" hidden="1"/>
    <cellStyle name="Hipervínculo" xfId="18724" builtinId="8" hidden="1"/>
    <cellStyle name="Hipervínculo" xfId="18753" builtinId="8" hidden="1"/>
    <cellStyle name="Hipervínculo" xfId="18745" builtinId="8" hidden="1"/>
    <cellStyle name="Hipervínculo" xfId="18737" builtinId="8" hidden="1"/>
    <cellStyle name="Hipervínculo" xfId="18979" builtinId="8" hidden="1"/>
    <cellStyle name="Hipervínculo" xfId="18922" builtinId="8" hidden="1"/>
    <cellStyle name="Hipervínculo" xfId="18865" builtinId="8" hidden="1"/>
    <cellStyle name="Hipervínculo" xfId="18826" builtinId="8" hidden="1"/>
    <cellStyle name="Hipervínculo" xfId="18977" builtinId="8" hidden="1"/>
    <cellStyle name="Hipervínculo" xfId="18920" builtinId="8" hidden="1"/>
    <cellStyle name="Hipervínculo" xfId="18863" builtinId="8" hidden="1"/>
    <cellStyle name="Hipervínculo" xfId="18824" builtinId="8" hidden="1"/>
    <cellStyle name="Hipervínculo" xfId="18975" builtinId="8" hidden="1"/>
    <cellStyle name="Hipervínculo" xfId="18918" builtinId="8" hidden="1"/>
    <cellStyle name="Hipervínculo" xfId="18861" builtinId="8" hidden="1"/>
    <cellStyle name="Hipervínculo" xfId="18822" builtinId="8" hidden="1"/>
    <cellStyle name="Hipervínculo" xfId="18973" builtinId="8" hidden="1"/>
    <cellStyle name="Hipervínculo" xfId="18916" builtinId="8" hidden="1"/>
    <cellStyle name="Hipervínculo" xfId="18859" builtinId="8" hidden="1"/>
    <cellStyle name="Hipervínculo" xfId="18820" builtinId="8" hidden="1"/>
    <cellStyle name="Hipervínculo" xfId="18971" builtinId="8" hidden="1"/>
    <cellStyle name="Hipervínculo" xfId="18914" builtinId="8" hidden="1"/>
    <cellStyle name="Hipervínculo" xfId="18857" builtinId="8" hidden="1"/>
    <cellStyle name="Hipervínculo" xfId="18818" builtinId="8" hidden="1"/>
    <cellStyle name="Hipervínculo" xfId="18969" builtinId="8" hidden="1"/>
    <cellStyle name="Hipervínculo" xfId="18912" builtinId="8" hidden="1"/>
    <cellStyle name="Hipervínculo" xfId="18855" builtinId="8" hidden="1"/>
    <cellStyle name="Hipervínculo" xfId="18816" builtinId="8" hidden="1"/>
    <cellStyle name="Hipervínculo" xfId="18978" builtinId="8" hidden="1"/>
    <cellStyle name="Hipervínculo" xfId="18921" builtinId="8" hidden="1"/>
    <cellStyle name="Hipervínculo" xfId="18864" builtinId="8" hidden="1"/>
    <cellStyle name="Hipervínculo" xfId="18825" builtinId="8" hidden="1"/>
    <cellStyle name="Hipervínculo" xfId="18976" builtinId="8" hidden="1"/>
    <cellStyle name="Hipervínculo" xfId="18919" builtinId="8" hidden="1"/>
    <cellStyle name="Hipervínculo" xfId="18862" builtinId="8" hidden="1"/>
    <cellStyle name="Hipervínculo" xfId="18823" builtinId="8" hidden="1"/>
    <cellStyle name="Hipervínculo" xfId="18974" builtinId="8" hidden="1"/>
    <cellStyle name="Hipervínculo" xfId="18917" builtinId="8" hidden="1"/>
    <cellStyle name="Hipervínculo" xfId="18860" builtinId="8" hidden="1"/>
    <cellStyle name="Hipervínculo" xfId="18821" builtinId="8" hidden="1"/>
    <cellStyle name="Hipervínculo" xfId="18972" builtinId="8" hidden="1"/>
    <cellStyle name="Hipervínculo" xfId="18915" builtinId="8" hidden="1"/>
    <cellStyle name="Hipervínculo" xfId="18858" builtinId="8" hidden="1"/>
    <cellStyle name="Hipervínculo" xfId="18819" builtinId="8" hidden="1"/>
    <cellStyle name="Hipervínculo" xfId="18970" builtinId="8" hidden="1"/>
    <cellStyle name="Hipervínculo" xfId="18913" builtinId="8" hidden="1"/>
    <cellStyle name="Hipervínculo" xfId="18856" builtinId="8" hidden="1"/>
    <cellStyle name="Hipervínculo" xfId="18817" builtinId="8" hidden="1"/>
    <cellStyle name="Hipervínculo" xfId="18968" builtinId="8" hidden="1"/>
    <cellStyle name="Hipervínculo" xfId="18911" builtinId="8" hidden="1"/>
    <cellStyle name="Hipervínculo" xfId="18854" builtinId="8" hidden="1"/>
    <cellStyle name="Hipervínculo" xfId="18815" builtinId="8" hidden="1"/>
    <cellStyle name="Hipervínculo" xfId="19171" builtinId="8" hidden="1"/>
    <cellStyle name="Hipervínculo" xfId="19173" builtinId="8" hidden="1"/>
    <cellStyle name="Hipervínculo" xfId="19175" builtinId="8" hidden="1"/>
    <cellStyle name="Hipervínculo" xfId="19177" builtinId="8" hidden="1"/>
    <cellStyle name="Hipervínculo" xfId="19179" builtinId="8" hidden="1"/>
    <cellStyle name="Hipervínculo" xfId="19181" builtinId="8" hidden="1"/>
    <cellStyle name="Hipervínculo" xfId="19183" builtinId="8" hidden="1"/>
    <cellStyle name="Hipervínculo" xfId="19185" builtinId="8" hidden="1"/>
    <cellStyle name="Hipervínculo" xfId="19188" builtinId="8" hidden="1"/>
    <cellStyle name="Hipervínculo" xfId="19190" builtinId="8" hidden="1"/>
    <cellStyle name="Hipervínculo" xfId="19192" builtinId="8" hidden="1"/>
    <cellStyle name="Hipervínculo" xfId="19194" builtinId="8" hidden="1"/>
    <cellStyle name="Hipervínculo" xfId="19196" builtinId="8" hidden="1"/>
    <cellStyle name="Hipervínculo" xfId="19198" builtinId="8" hidden="1"/>
    <cellStyle name="Hipervínculo" xfId="19200" builtinId="8" hidden="1"/>
    <cellStyle name="Hipervínculo" xfId="19202" builtinId="8" hidden="1"/>
    <cellStyle name="Hipervínculo" xfId="19204" builtinId="8" hidden="1"/>
    <cellStyle name="Hipervínculo" xfId="19206" builtinId="8" hidden="1"/>
    <cellStyle name="Hipervínculo" xfId="19208" builtinId="8" hidden="1"/>
    <cellStyle name="Hipervínculo" xfId="19210" builtinId="8" hidden="1"/>
    <cellStyle name="Hipervínculo" xfId="19212" builtinId="8" hidden="1"/>
    <cellStyle name="Hipervínculo" xfId="19214" builtinId="8" hidden="1"/>
    <cellStyle name="Hipervínculo" xfId="19216" builtinId="8" hidden="1"/>
    <cellStyle name="Hipervínculo" xfId="19218" builtinId="8" hidden="1"/>
    <cellStyle name="Hipervínculo" xfId="19220" builtinId="8" hidden="1"/>
    <cellStyle name="Hipervínculo" xfId="19222" builtinId="8" hidden="1"/>
    <cellStyle name="Hipervínculo" xfId="19224" builtinId="8" hidden="1"/>
    <cellStyle name="Hipervínculo" xfId="19226" builtinId="8" hidden="1"/>
    <cellStyle name="Hipervínculo" xfId="19228" builtinId="8" hidden="1"/>
    <cellStyle name="Hipervínculo" xfId="19230" builtinId="8" hidden="1"/>
    <cellStyle name="Hipervínculo" xfId="19232" builtinId="8" hidden="1"/>
    <cellStyle name="Hipervínculo" xfId="19234" builtinId="8" hidden="1"/>
    <cellStyle name="Hipervínculo" xfId="19236" builtinId="8" hidden="1"/>
    <cellStyle name="Hipervínculo" xfId="19238" builtinId="8" hidden="1"/>
    <cellStyle name="Hipervínculo" xfId="19240" builtinId="8" hidden="1"/>
    <cellStyle name="Hipervínculo" xfId="19242" builtinId="8" hidden="1"/>
    <cellStyle name="Hipervínculo" xfId="19244" builtinId="8" hidden="1"/>
    <cellStyle name="Hipervínculo" xfId="19246" builtinId="8" hidden="1"/>
    <cellStyle name="Hipervínculo" xfId="19248" builtinId="8" hidden="1"/>
    <cellStyle name="Hipervínculo" xfId="19250" builtinId="8" hidden="1"/>
    <cellStyle name="Hipervínculo" xfId="19252" builtinId="8" hidden="1"/>
    <cellStyle name="Hipervínculo" xfId="19254" builtinId="8" hidden="1"/>
    <cellStyle name="Hipervínculo" xfId="19256" builtinId="8" hidden="1"/>
    <cellStyle name="Hipervínculo" xfId="19258" builtinId="8" hidden="1"/>
    <cellStyle name="Hipervínculo" xfId="19260" builtinId="8" hidden="1"/>
    <cellStyle name="Hipervínculo" xfId="19262" builtinId="8" hidden="1"/>
    <cellStyle name="Hipervínculo" xfId="19264" builtinId="8" hidden="1"/>
    <cellStyle name="Hipervínculo" xfId="19266" builtinId="8" hidden="1"/>
    <cellStyle name="Hipervínculo" xfId="19268" builtinId="8" hidden="1"/>
    <cellStyle name="Hipervínculo" xfId="19270" builtinId="8" hidden="1"/>
    <cellStyle name="Hipervínculo" xfId="19272" builtinId="8" hidden="1"/>
    <cellStyle name="Hipervínculo" xfId="19274" builtinId="8" hidden="1"/>
    <cellStyle name="Hipervínculo" xfId="19276" builtinId="8" hidden="1"/>
    <cellStyle name="Hipervínculo" xfId="19278" builtinId="8" hidden="1"/>
    <cellStyle name="Hipervínculo" xfId="19280" builtinId="8" hidden="1"/>
    <cellStyle name="Hipervínculo" xfId="19282" builtinId="8" hidden="1"/>
    <cellStyle name="Hipervínculo" xfId="19284" builtinId="8" hidden="1"/>
    <cellStyle name="Hipervínculo" xfId="19286" builtinId="8" hidden="1"/>
    <cellStyle name="Hipervínculo" xfId="19288" builtinId="8" hidden="1"/>
    <cellStyle name="Hipervínculo" xfId="19290" builtinId="8" hidden="1"/>
    <cellStyle name="Hipervínculo" xfId="19292" builtinId="8" hidden="1"/>
    <cellStyle name="Hipervínculo" xfId="19294" builtinId="8" hidden="1"/>
    <cellStyle name="Hipervínculo" xfId="19296" builtinId="8" hidden="1"/>
    <cellStyle name="Hipervínculo" xfId="19298" builtinId="8" hidden="1"/>
    <cellStyle name="Hipervínculo" xfId="19300" builtinId="8" hidden="1"/>
    <cellStyle name="Hipervínculo" xfId="19302" builtinId="8" hidden="1"/>
    <cellStyle name="Hipervínculo" xfId="19304" builtinId="8" hidden="1"/>
    <cellStyle name="Hipervínculo" xfId="19306" builtinId="8" hidden="1"/>
    <cellStyle name="Hipervínculo" xfId="19308" builtinId="8" hidden="1"/>
    <cellStyle name="Hipervínculo" xfId="19310" builtinId="8" hidden="1"/>
    <cellStyle name="Hipervínculo" xfId="19312" builtinId="8" hidden="1"/>
    <cellStyle name="Hipervínculo" xfId="19314" builtinId="8" hidden="1"/>
    <cellStyle name="Hipervínculo" xfId="19316" builtinId="8" hidden="1"/>
    <cellStyle name="Hipervínculo" xfId="19318" builtinId="8" hidden="1"/>
    <cellStyle name="Hipervínculo" xfId="19320" builtinId="8" hidden="1"/>
    <cellStyle name="Hipervínculo" xfId="19322" builtinId="8" hidden="1"/>
    <cellStyle name="Hipervínculo" xfId="19324" builtinId="8" hidden="1"/>
    <cellStyle name="Hipervínculo" xfId="19326" builtinId="8" hidden="1"/>
    <cellStyle name="Hipervínculo" xfId="19328" builtinId="8" hidden="1"/>
    <cellStyle name="Hipervínculo" xfId="19330" builtinId="8" hidden="1"/>
    <cellStyle name="Hipervínculo" xfId="19332" builtinId="8" hidden="1"/>
    <cellStyle name="Hipervínculo" xfId="19334" builtinId="8" hidden="1"/>
    <cellStyle name="Hipervínculo" xfId="19336" builtinId="8" hidden="1"/>
    <cellStyle name="Hipervínculo" xfId="19338" builtinId="8" hidden="1"/>
    <cellStyle name="Hipervínculo" xfId="19340" builtinId="8" hidden="1"/>
    <cellStyle name="Hipervínculo" xfId="19342" builtinId="8" hidden="1"/>
    <cellStyle name="Hipervínculo" xfId="19344" builtinId="8" hidden="1"/>
    <cellStyle name="Hipervínculo" xfId="19346" builtinId="8" hidden="1"/>
    <cellStyle name="Hipervínculo" xfId="19348" builtinId="8" hidden="1"/>
    <cellStyle name="Hipervínculo" xfId="19350" builtinId="8" hidden="1"/>
    <cellStyle name="Hipervínculo" xfId="19352" builtinId="8" hidden="1"/>
    <cellStyle name="Hipervínculo" xfId="19354" builtinId="8" hidden="1"/>
    <cellStyle name="Hipervínculo" xfId="19356" builtinId="8" hidden="1"/>
    <cellStyle name="Hipervínculo" xfId="19358" builtinId="8" hidden="1"/>
    <cellStyle name="Hipervínculo" xfId="19360" builtinId="8" hidden="1"/>
    <cellStyle name="Hipervínculo" xfId="19362" builtinId="8" hidden="1"/>
    <cellStyle name="Hipervínculo" xfId="19364" builtinId="8" hidden="1"/>
    <cellStyle name="Hipervínculo" xfId="19366" builtinId="8" hidden="1"/>
    <cellStyle name="Hipervínculo" xfId="19368" builtinId="8" hidden="1"/>
    <cellStyle name="Hipervínculo" xfId="19370" builtinId="8" hidden="1"/>
    <cellStyle name="Hipervínculo" xfId="19372" builtinId="8" hidden="1"/>
    <cellStyle name="Hipervínculo" xfId="19374" builtinId="8" hidden="1"/>
    <cellStyle name="Hipervínculo" xfId="19376" builtinId="8" hidden="1"/>
    <cellStyle name="Hipervínculo" xfId="19378" builtinId="8" hidden="1"/>
    <cellStyle name="Hipervínculo" xfId="19380" builtinId="8" hidden="1"/>
    <cellStyle name="Hipervínculo" xfId="19382" builtinId="8" hidden="1"/>
    <cellStyle name="Hipervínculo" xfId="19384" builtinId="8" hidden="1"/>
    <cellStyle name="Hipervínculo" xfId="19386" builtinId="8" hidden="1"/>
    <cellStyle name="Hipervínculo" xfId="19388" builtinId="8" hidden="1"/>
    <cellStyle name="Hipervínculo" xfId="19390" builtinId="8" hidden="1"/>
    <cellStyle name="Hipervínculo" xfId="19392" builtinId="8" hidden="1"/>
    <cellStyle name="Hipervínculo" xfId="19394" builtinId="8" hidden="1"/>
    <cellStyle name="Hipervínculo" xfId="19396" builtinId="8" hidden="1"/>
    <cellStyle name="Hipervínculo" xfId="19398" builtinId="8" hidden="1"/>
    <cellStyle name="Hipervínculo" xfId="19400" builtinId="8" hidden="1"/>
    <cellStyle name="Hipervínculo" xfId="19402" builtinId="8" hidden="1"/>
    <cellStyle name="Hipervínculo" xfId="19404" builtinId="8" hidden="1"/>
    <cellStyle name="Hipervínculo" xfId="19406" builtinId="8" hidden="1"/>
    <cellStyle name="Hipervínculo" xfId="19408" builtinId="8" hidden="1"/>
    <cellStyle name="Hipervínculo" xfId="19410" builtinId="8" hidden="1"/>
    <cellStyle name="Hipervínculo" xfId="19412" builtinId="8" hidden="1"/>
    <cellStyle name="Hipervínculo" xfId="19414" builtinId="8" hidden="1"/>
    <cellStyle name="Hipervínculo" xfId="19416" builtinId="8" hidden="1"/>
    <cellStyle name="Hipervínculo" xfId="19418" builtinId="8" hidden="1"/>
    <cellStyle name="Hipervínculo" xfId="19420" builtinId="8" hidden="1"/>
    <cellStyle name="Hipervínculo" xfId="19422" builtinId="8" hidden="1"/>
    <cellStyle name="Hipervínculo" xfId="19424" builtinId="8" hidden="1"/>
    <cellStyle name="Hipervínculo" xfId="19426" builtinId="8" hidden="1"/>
    <cellStyle name="Hipervínculo" xfId="19428" builtinId="8" hidden="1"/>
    <cellStyle name="Hipervínculo" xfId="19430" builtinId="8" hidden="1"/>
    <cellStyle name="Hipervínculo" xfId="19432" builtinId="8" hidden="1"/>
    <cellStyle name="Hipervínculo" xfId="19434" builtinId="8" hidden="1"/>
    <cellStyle name="Hipervínculo" xfId="19436" builtinId="8" hidden="1"/>
    <cellStyle name="Hipervínculo" xfId="19438" builtinId="8" hidden="1"/>
    <cellStyle name="Hipervínculo" xfId="19440" builtinId="8" hidden="1"/>
    <cellStyle name="Hipervínculo" xfId="19442" builtinId="8" hidden="1"/>
    <cellStyle name="Hipervínculo" xfId="19444" builtinId="8" hidden="1"/>
    <cellStyle name="Hipervínculo" xfId="19446" builtinId="8" hidden="1"/>
    <cellStyle name="Hipervínculo" xfId="19448" builtinId="8" hidden="1"/>
    <cellStyle name="Hipervínculo" xfId="19450" builtinId="8" hidden="1"/>
    <cellStyle name="Hipervínculo" xfId="19452" builtinId="8" hidden="1"/>
    <cellStyle name="Hipervínculo" xfId="19454" builtinId="8" hidden="1"/>
    <cellStyle name="Hipervínculo" xfId="19456" builtinId="8" hidden="1"/>
    <cellStyle name="Hipervínculo" xfId="19458" builtinId="8" hidden="1"/>
    <cellStyle name="Hipervínculo" xfId="19460" builtinId="8" hidden="1"/>
    <cellStyle name="Hipervínculo" xfId="19462" builtinId="8" hidden="1"/>
    <cellStyle name="Hipervínculo" xfId="19464" builtinId="8" hidden="1"/>
    <cellStyle name="Hipervínculo" xfId="19466" builtinId="8" hidden="1"/>
    <cellStyle name="Hipervínculo" xfId="19468" builtinId="8" hidden="1"/>
    <cellStyle name="Hipervínculo" xfId="19470" builtinId="8" hidden="1"/>
    <cellStyle name="Hipervínculo" xfId="19472" builtinId="8" hidden="1"/>
    <cellStyle name="Hipervínculo" xfId="19474" builtinId="8" hidden="1"/>
    <cellStyle name="Hipervínculo" xfId="19476" builtinId="8" hidden="1"/>
    <cellStyle name="Hipervínculo" xfId="19478" builtinId="8" hidden="1"/>
    <cellStyle name="Hipervínculo" xfId="19480" builtinId="8" hidden="1"/>
    <cellStyle name="Hipervínculo" xfId="19482" builtinId="8" hidden="1"/>
    <cellStyle name="Hipervínculo" xfId="19484" builtinId="8" hidden="1"/>
    <cellStyle name="Hipervínculo" xfId="19486" builtinId="8" hidden="1"/>
    <cellStyle name="Hipervínculo" xfId="19488" builtinId="8" hidden="1"/>
    <cellStyle name="Hipervínculo" xfId="19490" builtinId="8" hidden="1"/>
    <cellStyle name="Hipervínculo" xfId="19492" builtinId="8" hidden="1"/>
    <cellStyle name="Hipervínculo" xfId="19494" builtinId="8" hidden="1"/>
    <cellStyle name="Hipervínculo" xfId="19496" builtinId="8" hidden="1"/>
    <cellStyle name="Hipervínculo" xfId="19498" builtinId="8" hidden="1"/>
    <cellStyle name="Hipervínculo" xfId="19500" builtinId="8" hidden="1"/>
    <cellStyle name="Hipervínculo" xfId="19502" builtinId="8" hidden="1"/>
    <cellStyle name="Hipervínculo" xfId="19504" builtinId="8" hidden="1"/>
    <cellStyle name="Hipervínculo" xfId="19506" builtinId="8" hidden="1"/>
    <cellStyle name="Hipervínculo" xfId="19508" builtinId="8" hidden="1"/>
    <cellStyle name="Hipervínculo" xfId="19510" builtinId="8" hidden="1"/>
    <cellStyle name="Hipervínculo" xfId="19512" builtinId="8" hidden="1"/>
    <cellStyle name="Hipervínculo" xfId="19514" builtinId="8" hidden="1"/>
    <cellStyle name="Hipervínculo" xfId="19516" builtinId="8" hidden="1"/>
    <cellStyle name="Hipervínculo" xfId="19518" builtinId="8" hidden="1"/>
    <cellStyle name="Hipervínculo" xfId="19520" builtinId="8" hidden="1"/>
    <cellStyle name="Hipervínculo" xfId="19522" builtinId="8" hidden="1"/>
    <cellStyle name="Hipervínculo" xfId="19524" builtinId="8" hidden="1"/>
    <cellStyle name="Hipervínculo" xfId="19526" builtinId="8" hidden="1"/>
    <cellStyle name="Hipervínculo" xfId="19528" builtinId="8" hidden="1"/>
    <cellStyle name="Hipervínculo" xfId="19530" builtinId="8" hidden="1"/>
    <cellStyle name="Hipervínculo" xfId="19532" builtinId="8" hidden="1"/>
    <cellStyle name="Hipervínculo" xfId="19534" builtinId="8" hidden="1"/>
    <cellStyle name="Hipervínculo" xfId="19536" builtinId="8" hidden="1"/>
    <cellStyle name="Hipervínculo" xfId="19538" builtinId="8" hidden="1"/>
    <cellStyle name="Hipervínculo" xfId="19540" builtinId="8" hidden="1"/>
    <cellStyle name="Hipervínculo" xfId="19542" builtinId="8" hidden="1"/>
    <cellStyle name="Hipervínculo" xfId="19544" builtinId="8" hidden="1"/>
    <cellStyle name="Hipervínculo" xfId="19546" builtinId="8" hidden="1"/>
    <cellStyle name="Hipervínculo" xfId="19548" builtinId="8" hidden="1"/>
    <cellStyle name="Hipervínculo" xfId="19550" builtinId="8" hidden="1"/>
    <cellStyle name="Hipervínculo" xfId="19552" builtinId="8" hidden="1"/>
    <cellStyle name="Hipervínculo" xfId="19554" builtinId="8" hidden="1"/>
    <cellStyle name="Hipervínculo" xfId="19556" builtinId="8" hidden="1"/>
    <cellStyle name="Hipervínculo" xfId="19558" builtinId="8" hidden="1"/>
    <cellStyle name="Hipervínculo" xfId="19560" builtinId="8" hidden="1"/>
    <cellStyle name="Hipervínculo" xfId="19562" builtinId="8" hidden="1"/>
    <cellStyle name="Hipervínculo" xfId="19564" builtinId="8" hidden="1"/>
    <cellStyle name="Hipervínculo" xfId="19566" builtinId="8" hidden="1"/>
    <cellStyle name="Hipervínculo" xfId="19568" builtinId="8" hidden="1"/>
    <cellStyle name="Hipervínculo" xfId="19570" builtinId="8" hidden="1"/>
    <cellStyle name="Hipervínculo" xfId="19572" builtinId="8" hidden="1"/>
    <cellStyle name="Hipervínculo" xfId="19574" builtinId="8" hidden="1"/>
    <cellStyle name="Hipervínculo" xfId="19576" builtinId="8" hidden="1"/>
    <cellStyle name="Hipervínculo" xfId="19578" builtinId="8" hidden="1"/>
    <cellStyle name="Hipervínculo" xfId="19580" builtinId="8" hidden="1"/>
    <cellStyle name="Hipervínculo" xfId="19582" builtinId="8" hidden="1"/>
    <cellStyle name="Hipervínculo" xfId="19584" builtinId="8" hidden="1"/>
    <cellStyle name="Hipervínculo" xfId="19586" builtinId="8" hidden="1"/>
    <cellStyle name="Hipervínculo" xfId="19588" builtinId="8" hidden="1"/>
    <cellStyle name="Hipervínculo" xfId="19590" builtinId="8" hidden="1"/>
    <cellStyle name="Hipervínculo" xfId="19592" builtinId="8" hidden="1"/>
    <cellStyle name="Hipervínculo" xfId="19594" builtinId="8" hidden="1"/>
    <cellStyle name="Hipervínculo" xfId="19596" builtinId="8" hidden="1"/>
    <cellStyle name="Hipervínculo" xfId="19598" builtinId="8" hidden="1"/>
    <cellStyle name="Hipervínculo" xfId="19600" builtinId="8" hidden="1"/>
    <cellStyle name="Hipervínculo" xfId="19602" builtinId="8" hidden="1"/>
    <cellStyle name="Hipervínculo" xfId="19604" builtinId="8" hidden="1"/>
    <cellStyle name="Hipervínculo" xfId="19606" builtinId="8" hidden="1"/>
    <cellStyle name="Hipervínculo" xfId="19608" builtinId="8" hidden="1"/>
    <cellStyle name="Hipervínculo" xfId="19610" builtinId="8" hidden="1"/>
    <cellStyle name="Hipervínculo" xfId="19612" builtinId="8" hidden="1"/>
    <cellStyle name="Hipervínculo" xfId="19614" builtinId="8" hidden="1"/>
    <cellStyle name="Hipervínculo" xfId="19616" builtinId="8" hidden="1"/>
    <cellStyle name="Hipervínculo" xfId="19618" builtinId="8" hidden="1"/>
    <cellStyle name="Hipervínculo" xfId="19620" builtinId="8" hidden="1"/>
    <cellStyle name="Hipervínculo" xfId="19622" builtinId="8" hidden="1"/>
    <cellStyle name="Hipervínculo" xfId="19624" builtinId="8" hidden="1"/>
    <cellStyle name="Hipervínculo" xfId="19626" builtinId="8" hidden="1"/>
    <cellStyle name="Hipervínculo" xfId="19628" builtinId="8" hidden="1"/>
    <cellStyle name="Hipervínculo" xfId="19630" builtinId="8" hidden="1"/>
    <cellStyle name="Hipervínculo" xfId="19632" builtinId="8" hidden="1"/>
    <cellStyle name="Hipervínculo" xfId="19634" builtinId="8" hidden="1"/>
    <cellStyle name="Hipervínculo" xfId="19636" builtinId="8" hidden="1"/>
    <cellStyle name="Hipervínculo" xfId="19638" builtinId="8" hidden="1"/>
    <cellStyle name="Hipervínculo" xfId="19640" builtinId="8" hidden="1"/>
    <cellStyle name="Hipervínculo" xfId="19642" builtinId="8" hidden="1"/>
    <cellStyle name="Hipervínculo" xfId="19644" builtinId="8" hidden="1"/>
    <cellStyle name="Hipervínculo" xfId="19646" builtinId="8" hidden="1"/>
    <cellStyle name="Hipervínculo" xfId="19648" builtinId="8" hidden="1"/>
    <cellStyle name="Hipervínculo" xfId="19650" builtinId="8" hidden="1"/>
    <cellStyle name="Hipervínculo" xfId="19652" builtinId="8" hidden="1"/>
    <cellStyle name="Hipervínculo" xfId="19654" builtinId="8" hidden="1"/>
    <cellStyle name="Hipervínculo" xfId="19656" builtinId="8" hidden="1"/>
    <cellStyle name="Hipervínculo" xfId="19658" builtinId="8" hidden="1"/>
    <cellStyle name="Hipervínculo" xfId="19660" builtinId="8" hidden="1"/>
    <cellStyle name="Hipervínculo" xfId="19662" builtinId="8" hidden="1"/>
    <cellStyle name="Hipervínculo" xfId="19664" builtinId="8" hidden="1"/>
    <cellStyle name="Hipervínculo" xfId="19666" builtinId="8" hidden="1"/>
    <cellStyle name="Hipervínculo" xfId="19668" builtinId="8" hidden="1"/>
    <cellStyle name="Hipervínculo" xfId="19670" builtinId="8" hidden="1"/>
    <cellStyle name="Hipervínculo" xfId="19672" builtinId="8" hidden="1"/>
    <cellStyle name="Hipervínculo" xfId="19674" builtinId="8" hidden="1"/>
    <cellStyle name="Hipervínculo" xfId="19676" builtinId="8" hidden="1"/>
    <cellStyle name="Hipervínculo" xfId="19678" builtinId="8" hidden="1"/>
    <cellStyle name="Hipervínculo" xfId="19680" builtinId="8" hidden="1"/>
    <cellStyle name="Hipervínculo" xfId="19682" builtinId="8" hidden="1"/>
    <cellStyle name="Hipervínculo" xfId="19684" builtinId="8" hidden="1"/>
    <cellStyle name="Hipervínculo" xfId="19686" builtinId="8" hidden="1"/>
    <cellStyle name="Hipervínculo" xfId="19688" builtinId="8" hidden="1"/>
    <cellStyle name="Hipervínculo" xfId="19690" builtinId="8" hidden="1"/>
    <cellStyle name="Hipervínculo" xfId="19692" builtinId="8" hidden="1"/>
    <cellStyle name="Hipervínculo" xfId="19694" builtinId="8" hidden="1"/>
    <cellStyle name="Hipervínculo" xfId="19696" builtinId="8" hidden="1"/>
    <cellStyle name="Hipervínculo" xfId="19698" builtinId="8" hidden="1"/>
    <cellStyle name="Hipervínculo" xfId="19700" builtinId="8" hidden="1"/>
    <cellStyle name="Hipervínculo" xfId="19702" builtinId="8" hidden="1"/>
    <cellStyle name="Hipervínculo" xfId="19704" builtinId="8" hidden="1"/>
    <cellStyle name="Hipervínculo" xfId="19706" builtinId="8" hidden="1"/>
    <cellStyle name="Hipervínculo" xfId="19708" builtinId="8" hidden="1"/>
    <cellStyle name="Hipervínculo" xfId="19710" builtinId="8" hidden="1"/>
    <cellStyle name="Hipervínculo" xfId="19712" builtinId="8" hidden="1"/>
    <cellStyle name="Hipervínculo" xfId="19714" builtinId="8" hidden="1"/>
    <cellStyle name="Hipervínculo" xfId="19716" builtinId="8" hidden="1"/>
    <cellStyle name="Hipervínculo" xfId="19718" builtinId="8" hidden="1"/>
    <cellStyle name="Hipervínculo" xfId="19720" builtinId="8" hidden="1"/>
    <cellStyle name="Hipervínculo" xfId="19722" builtinId="8" hidden="1"/>
    <cellStyle name="Hipervínculo" xfId="19724" builtinId="8" hidden="1"/>
    <cellStyle name="Hipervínculo" xfId="19726" builtinId="8" hidden="1"/>
    <cellStyle name="Hipervínculo" xfId="19728" builtinId="8" hidden="1"/>
    <cellStyle name="Hipervínculo" xfId="19730" builtinId="8" hidden="1"/>
    <cellStyle name="Hipervínculo" xfId="19732" builtinId="8" hidden="1"/>
    <cellStyle name="Hipervínculo" xfId="19734" builtinId="8" hidden="1"/>
    <cellStyle name="Hipervínculo" xfId="19736" builtinId="8" hidden="1"/>
    <cellStyle name="Hipervínculo" xfId="19738" builtinId="8" hidden="1"/>
    <cellStyle name="Hipervínculo" xfId="19740" builtinId="8" hidden="1"/>
    <cellStyle name="Hipervínculo" xfId="19742" builtinId="8" hidden="1"/>
    <cellStyle name="Hipervínculo" xfId="19744" builtinId="8" hidden="1"/>
    <cellStyle name="Hipervínculo" xfId="19746" builtinId="8" hidden="1"/>
    <cellStyle name="Hipervínculo" xfId="19748" builtinId="8" hidden="1"/>
    <cellStyle name="Hipervínculo" xfId="19750" builtinId="8" hidden="1"/>
    <cellStyle name="Hipervínculo" xfId="19752" builtinId="8" hidden="1"/>
    <cellStyle name="Hipervínculo" xfId="19754" builtinId="8" hidden="1"/>
    <cellStyle name="Hipervínculo" xfId="19756" builtinId="8" hidden="1"/>
    <cellStyle name="Hipervínculo" xfId="19758" builtinId="8" hidden="1"/>
    <cellStyle name="Hipervínculo" xfId="19760" builtinId="8" hidden="1"/>
    <cellStyle name="Hipervínculo" xfId="19762" builtinId="8" hidden="1"/>
    <cellStyle name="Hipervínculo" xfId="19764" builtinId="8" hidden="1"/>
    <cellStyle name="Hipervínculo" xfId="19766" builtinId="8" hidden="1"/>
    <cellStyle name="Hipervínculo" xfId="19768" builtinId="8" hidden="1"/>
    <cellStyle name="Hipervínculo" xfId="19770" builtinId="8" hidden="1"/>
    <cellStyle name="Hipervínculo" xfId="19772" builtinId="8" hidden="1"/>
    <cellStyle name="Hipervínculo" xfId="19774" builtinId="8" hidden="1"/>
    <cellStyle name="Hipervínculo" xfId="19776" builtinId="8" hidden="1"/>
    <cellStyle name="Hipervínculo" xfId="19778" builtinId="8" hidden="1"/>
    <cellStyle name="Hipervínculo" xfId="19780" builtinId="8" hidden="1"/>
    <cellStyle name="Hipervínculo" xfId="19782" builtinId="8" hidden="1"/>
    <cellStyle name="Hipervínculo" xfId="19784" builtinId="8" hidden="1"/>
    <cellStyle name="Hipervínculo" xfId="19786" builtinId="8" hidden="1"/>
    <cellStyle name="Hipervínculo" xfId="19788" builtinId="8" hidden="1"/>
    <cellStyle name="Hipervínculo" xfId="19790" builtinId="8" hidden="1"/>
    <cellStyle name="Hipervínculo" xfId="19792" builtinId="8" hidden="1"/>
    <cellStyle name="Hipervínculo" xfId="19794" builtinId="8" hidden="1"/>
    <cellStyle name="Hipervínculo" xfId="19796" builtinId="8" hidden="1"/>
    <cellStyle name="Hipervínculo" xfId="19798" builtinId="8" hidden="1"/>
    <cellStyle name="Hipervínculo" xfId="19800" builtinId="8" hidden="1"/>
    <cellStyle name="Hipervínculo" xfId="19802" builtinId="8" hidden="1"/>
    <cellStyle name="Hipervínculo" xfId="19804" builtinId="8" hidden="1"/>
    <cellStyle name="Hipervínculo" xfId="19806" builtinId="8" hidden="1"/>
    <cellStyle name="Hipervínculo" xfId="19808" builtinId="8" hidden="1"/>
    <cellStyle name="Hipervínculo" xfId="19810" builtinId="8" hidden="1"/>
    <cellStyle name="Hipervínculo" xfId="19812" builtinId="8" hidden="1"/>
    <cellStyle name="Hipervínculo" xfId="19814" builtinId="8" hidden="1"/>
    <cellStyle name="Hipervínculo" xfId="19816" builtinId="8" hidden="1"/>
    <cellStyle name="Hipervínculo" xfId="19818" builtinId="8" hidden="1"/>
    <cellStyle name="Hipervínculo" xfId="19820" builtinId="8" hidden="1"/>
    <cellStyle name="Hipervínculo" xfId="19822" builtinId="8" hidden="1"/>
    <cellStyle name="Hipervínculo" xfId="19824" builtinId="8" hidden="1"/>
    <cellStyle name="Hipervínculo" xfId="19826" builtinId="8" hidden="1"/>
    <cellStyle name="Hipervínculo" xfId="19828" builtinId="8" hidden="1"/>
    <cellStyle name="Hipervínculo" xfId="19830" builtinId="8" hidden="1"/>
    <cellStyle name="Hipervínculo" xfId="19832" builtinId="8" hidden="1"/>
    <cellStyle name="Hipervínculo" xfId="19834" builtinId="8" hidden="1"/>
    <cellStyle name="Hipervínculo" xfId="19836" builtinId="8" hidden="1"/>
    <cellStyle name="Hipervínculo" xfId="19838" builtinId="8" hidden="1"/>
    <cellStyle name="Hipervínculo" xfId="19840" builtinId="8" hidden="1"/>
    <cellStyle name="Hipervínculo" xfId="19842" builtinId="8" hidden="1"/>
    <cellStyle name="Hipervínculo" xfId="19844" builtinId="8" hidden="1"/>
    <cellStyle name="Hipervínculo" xfId="19846" builtinId="8" hidden="1"/>
    <cellStyle name="Hipervínculo" xfId="19848" builtinId="8" hidden="1"/>
    <cellStyle name="Hipervínculo" xfId="19850" builtinId="8" hidden="1"/>
    <cellStyle name="Hipervínculo" xfId="19852" builtinId="8" hidden="1"/>
    <cellStyle name="Hipervínculo" xfId="19854" builtinId="8" hidden="1"/>
    <cellStyle name="Hipervínculo" xfId="19856" builtinId="8" hidden="1"/>
    <cellStyle name="Hipervínculo" xfId="19858" builtinId="8" hidden="1"/>
    <cellStyle name="Hipervínculo" xfId="19860" builtinId="8" hidden="1"/>
    <cellStyle name="Hipervínculo" xfId="19862" builtinId="8" hidden="1"/>
    <cellStyle name="Hipervínculo" xfId="19864" builtinId="8" hidden="1"/>
    <cellStyle name="Hipervínculo" xfId="19866" builtinId="8" hidden="1"/>
    <cellStyle name="Hipervínculo" xfId="19868" builtinId="8" hidden="1"/>
    <cellStyle name="Hipervínculo" xfId="19870" builtinId="8" hidden="1"/>
    <cellStyle name="Hipervínculo" xfId="19872" builtinId="8" hidden="1"/>
    <cellStyle name="Hipervínculo" xfId="19874" builtinId="8" hidden="1"/>
    <cellStyle name="Hipervínculo" xfId="19876" builtinId="8" hidden="1"/>
    <cellStyle name="Hipervínculo" xfId="19878" builtinId="8" hidden="1"/>
    <cellStyle name="Hipervínculo" xfId="19880" builtinId="8" hidden="1"/>
    <cellStyle name="Hipervínculo" xfId="19882" builtinId="8" hidden="1"/>
    <cellStyle name="Hipervínculo" xfId="19884" builtinId="8" hidden="1"/>
    <cellStyle name="Hipervínculo" xfId="19886" builtinId="8" hidden="1"/>
    <cellStyle name="Hipervínculo" xfId="19888" builtinId="8" hidden="1"/>
    <cellStyle name="Hipervínculo" xfId="19890" builtinId="8" hidden="1"/>
    <cellStyle name="Hipervínculo" xfId="19892" builtinId="8" hidden="1"/>
    <cellStyle name="Hipervínculo" xfId="19894" builtinId="8" hidden="1"/>
    <cellStyle name="Hipervínculo" xfId="19896" builtinId="8" hidden="1"/>
    <cellStyle name="Hipervínculo" xfId="19898" builtinId="8" hidden="1"/>
    <cellStyle name="Hipervínculo" xfId="19900" builtinId="8" hidden="1"/>
    <cellStyle name="Hipervínculo" xfId="19902" builtinId="8" hidden="1"/>
    <cellStyle name="Hipervínculo" xfId="19904" builtinId="8" hidden="1"/>
    <cellStyle name="Hipervínculo" xfId="19906" builtinId="8" hidden="1"/>
    <cellStyle name="Hipervínculo" xfId="19908" builtinId="8" hidden="1"/>
    <cellStyle name="Hipervínculo" xfId="19910" builtinId="8" hidden="1"/>
    <cellStyle name="Hipervínculo" xfId="19912" builtinId="8" hidden="1"/>
    <cellStyle name="Hipervínculo" xfId="19914" builtinId="8" hidden="1"/>
    <cellStyle name="Hipervínculo" xfId="19916" builtinId="8" hidden="1"/>
    <cellStyle name="Hipervínculo" xfId="19918" builtinId="8" hidden="1"/>
    <cellStyle name="Hipervínculo" xfId="19920" builtinId="8" hidden="1"/>
    <cellStyle name="Hipervínculo" xfId="19922" builtinId="8" hidden="1"/>
    <cellStyle name="Hipervínculo" xfId="19924" builtinId="8" hidden="1"/>
    <cellStyle name="Hipervínculo" xfId="19926" builtinId="8" hidden="1"/>
    <cellStyle name="Hipervínculo" xfId="19928" builtinId="8" hidden="1"/>
    <cellStyle name="Hipervínculo" xfId="19930" builtinId="8" hidden="1"/>
    <cellStyle name="Hipervínculo" xfId="19932" builtinId="8" hidden="1"/>
    <cellStyle name="Hipervínculo" xfId="19934" builtinId="8" hidden="1"/>
    <cellStyle name="Hipervínculo" xfId="19936" builtinId="8" hidden="1"/>
    <cellStyle name="Hipervínculo" xfId="19938" builtinId="8" hidden="1"/>
    <cellStyle name="Hipervínculo" xfId="19940" builtinId="8" hidden="1"/>
    <cellStyle name="Hipervínculo" xfId="19942" builtinId="8" hidden="1"/>
    <cellStyle name="Hipervínculo" xfId="19944" builtinId="8" hidden="1"/>
    <cellStyle name="Hipervínculo" xfId="19946" builtinId="8" hidden="1"/>
    <cellStyle name="Hipervínculo" xfId="19948" builtinId="8" hidden="1"/>
    <cellStyle name="Hipervínculo" xfId="19950" builtinId="8" hidden="1"/>
    <cellStyle name="Hipervínculo" xfId="19952" builtinId="8" hidden="1"/>
    <cellStyle name="Hipervínculo" xfId="19954" builtinId="8" hidden="1"/>
    <cellStyle name="Hipervínculo" xfId="19956" builtinId="8" hidden="1"/>
    <cellStyle name="Hipervínculo" xfId="19958" builtinId="8" hidden="1"/>
    <cellStyle name="Hipervínculo" xfId="19960" builtinId="8" hidden="1"/>
    <cellStyle name="Hipervínculo" xfId="19962" builtinId="8" hidden="1"/>
    <cellStyle name="Hipervínculo" xfId="19964" builtinId="8" hidden="1"/>
    <cellStyle name="Hipervínculo" xfId="19966" builtinId="8" hidden="1"/>
    <cellStyle name="Hipervínculo" xfId="19968" builtinId="8" hidden="1"/>
    <cellStyle name="Hipervínculo" xfId="19970" builtinId="8" hidden="1"/>
    <cellStyle name="Hipervínculo" xfId="19972" builtinId="8" hidden="1"/>
    <cellStyle name="Hipervínculo" xfId="19974" builtinId="8" hidden="1"/>
    <cellStyle name="Hipervínculo" xfId="19976" builtinId="8" hidden="1"/>
    <cellStyle name="Hipervínculo" xfId="19978" builtinId="8" hidden="1"/>
    <cellStyle name="Hipervínculo" xfId="19980" builtinId="8" hidden="1"/>
    <cellStyle name="Hipervínculo" xfId="19982" builtinId="8" hidden="1"/>
    <cellStyle name="Hipervínculo" xfId="19984" builtinId="8" hidden="1"/>
    <cellStyle name="Hipervínculo" xfId="19986" builtinId="8" hidden="1"/>
    <cellStyle name="Hipervínculo" xfId="19988" builtinId="8" hidden="1"/>
    <cellStyle name="Hipervínculo" xfId="19990" builtinId="8" hidden="1"/>
    <cellStyle name="Hipervínculo" xfId="19992" builtinId="8" hidden="1"/>
    <cellStyle name="Hipervínculo" xfId="19994" builtinId="8" hidden="1"/>
    <cellStyle name="Hipervínculo" xfId="19996" builtinId="8" hidden="1"/>
    <cellStyle name="Hipervínculo" xfId="19998" builtinId="8" hidden="1"/>
    <cellStyle name="Hipervínculo" xfId="20000" builtinId="8" hidden="1"/>
    <cellStyle name="Hipervínculo" xfId="20002" builtinId="8" hidden="1"/>
    <cellStyle name="Hipervínculo" xfId="20004" builtinId="8" hidden="1"/>
    <cellStyle name="Hipervínculo" xfId="20006" builtinId="8" hidden="1"/>
    <cellStyle name="Hipervínculo" xfId="20008" builtinId="8" hidden="1"/>
    <cellStyle name="Hipervínculo" xfId="20010" builtinId="8" hidden="1"/>
    <cellStyle name="Hipervínculo" xfId="20012" builtinId="8" hidden="1"/>
    <cellStyle name="Hipervínculo" xfId="20014" builtinId="8" hidden="1"/>
    <cellStyle name="Hipervínculo" xfId="20016" builtinId="8" hidden="1"/>
    <cellStyle name="Hipervínculo" xfId="20018" builtinId="8" hidden="1"/>
    <cellStyle name="Hipervínculo" xfId="20020" builtinId="8" hidden="1"/>
    <cellStyle name="Hipervínculo" xfId="20022" builtinId="8" hidden="1"/>
    <cellStyle name="Hipervínculo" xfId="20024" builtinId="8" hidden="1"/>
    <cellStyle name="Hipervínculo" xfId="20026" builtinId="8" hidden="1"/>
    <cellStyle name="Hipervínculo" xfId="20028" builtinId="8" hidden="1"/>
    <cellStyle name="Hipervínculo" xfId="20030" builtinId="8" hidden="1"/>
    <cellStyle name="Hipervínculo" xfId="20032" builtinId="8" hidden="1"/>
    <cellStyle name="Hipervínculo" xfId="20034" builtinId="8" hidden="1"/>
    <cellStyle name="Hipervínculo" xfId="20036" builtinId="8" hidden="1"/>
    <cellStyle name="Hipervínculo" xfId="20038" builtinId="8" hidden="1"/>
    <cellStyle name="Hipervínculo" xfId="20040" builtinId="8" hidden="1"/>
    <cellStyle name="Hipervínculo" xfId="20042" builtinId="8" hidden="1"/>
    <cellStyle name="Hipervínculo" xfId="20044" builtinId="8" hidden="1"/>
    <cellStyle name="Hipervínculo" xfId="20046" builtinId="8" hidden="1"/>
    <cellStyle name="Hipervínculo" xfId="20048" builtinId="8" hidden="1"/>
    <cellStyle name="Hipervínculo" xfId="20050" builtinId="8" hidden="1"/>
    <cellStyle name="Hipervínculo" xfId="20052" builtinId="8" hidden="1"/>
    <cellStyle name="Hipervínculo" xfId="20054" builtinId="8" hidden="1"/>
    <cellStyle name="Hipervínculo" xfId="20056" builtinId="8" hidden="1"/>
    <cellStyle name="Hipervínculo" xfId="20058" builtinId="8" hidden="1"/>
    <cellStyle name="Hipervínculo" xfId="20060" builtinId="8" hidden="1"/>
    <cellStyle name="Hipervínculo" xfId="20062" builtinId="8" hidden="1"/>
    <cellStyle name="Hipervínculo" xfId="20064" builtinId="8" hidden="1"/>
    <cellStyle name="Hipervínculo" xfId="20066" builtinId="8" hidden="1"/>
    <cellStyle name="Hipervínculo" xfId="20068" builtinId="8" hidden="1"/>
    <cellStyle name="Hipervínculo" xfId="20070" builtinId="8" hidden="1"/>
    <cellStyle name="Hipervínculo" xfId="20072" builtinId="8" hidden="1"/>
    <cellStyle name="Hipervínculo" xfId="20074" builtinId="8" hidden="1"/>
    <cellStyle name="Hipervínculo" xfId="20076" builtinId="8" hidden="1"/>
    <cellStyle name="Hipervínculo" xfId="20078" builtinId="8" hidden="1"/>
    <cellStyle name="Hipervínculo" xfId="20080" builtinId="8" hidden="1"/>
    <cellStyle name="Hipervínculo" xfId="20082" builtinId="8" hidden="1"/>
    <cellStyle name="Hipervínculo" xfId="20084" builtinId="8" hidden="1"/>
    <cellStyle name="Hipervínculo" xfId="20086" builtinId="8" hidden="1"/>
    <cellStyle name="Hipervínculo" xfId="20088" builtinId="8" hidden="1"/>
    <cellStyle name="Hipervínculo" xfId="20090" builtinId="8" hidden="1"/>
    <cellStyle name="Hipervínculo" xfId="20092" builtinId="8" hidden="1"/>
    <cellStyle name="Hipervínculo" xfId="20094" builtinId="8" hidden="1"/>
    <cellStyle name="Hipervínculo" xfId="20096" builtinId="8" hidden="1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38" builtinId="8" hidden="1"/>
    <cellStyle name="Hipervínculo" xfId="2014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" xfId="20148" builtinId="8" hidden="1"/>
    <cellStyle name="Hipervínculo" xfId="20150" builtinId="8" hidden="1"/>
    <cellStyle name="Hipervínculo" xfId="20152" builtinId="8" hidden="1"/>
    <cellStyle name="Hipervínculo" xfId="20154" builtinId="8" hidden="1"/>
    <cellStyle name="Hipervínculo" xfId="20156" builtinId="8" hidden="1"/>
    <cellStyle name="Hipervínculo" xfId="20158" builtinId="8" hidden="1"/>
    <cellStyle name="Hipervínculo" xfId="20160" builtinId="8" hidden="1"/>
    <cellStyle name="Hipervínculo" xfId="20162" builtinId="8" hidden="1"/>
    <cellStyle name="Hipervínculo" xfId="20164" builtinId="8" hidden="1"/>
    <cellStyle name="Hipervínculo" xfId="20166" builtinId="8" hidden="1"/>
    <cellStyle name="Hipervínculo" xfId="20168" builtinId="8" hidden="1"/>
    <cellStyle name="Hipervínculo" xfId="20170" builtinId="8" hidden="1"/>
    <cellStyle name="Hipervínculo" xfId="20172" builtinId="8" hidden="1"/>
    <cellStyle name="Hipervínculo" xfId="20174" builtinId="8" hidden="1"/>
    <cellStyle name="Hipervínculo" xfId="20176" builtinId="8" hidden="1"/>
    <cellStyle name="Hipervínculo" xfId="20178" builtinId="8" hidden="1"/>
    <cellStyle name="Hipervínculo" xfId="20180" builtinId="8" hidden="1"/>
    <cellStyle name="Hipervínculo" xfId="20182" builtinId="8" hidden="1"/>
    <cellStyle name="Hipervínculo" xfId="20184" builtinId="8" hidden="1"/>
    <cellStyle name="Hipervínculo" xfId="20186" builtinId="8" hidden="1"/>
    <cellStyle name="Hipervínculo" xfId="20188" builtinId="8" hidden="1"/>
    <cellStyle name="Hipervínculo" xfId="20190" builtinId="8" hidden="1"/>
    <cellStyle name="Hipervínculo" xfId="20192" builtinId="8" hidden="1"/>
    <cellStyle name="Hipervínculo" xfId="20194" builtinId="8" hidden="1"/>
    <cellStyle name="Hipervínculo" xfId="20196" builtinId="8" hidden="1"/>
    <cellStyle name="Hipervínculo" xfId="20198" builtinId="8" hidden="1"/>
    <cellStyle name="Hipervínculo" xfId="20200" builtinId="8" hidden="1"/>
    <cellStyle name="Hipervínculo" xfId="20202" builtinId="8" hidden="1"/>
    <cellStyle name="Hipervínculo" xfId="20204" builtinId="8" hidden="1"/>
    <cellStyle name="Hipervínculo" xfId="20206" builtinId="8" hidden="1"/>
    <cellStyle name="Hipervínculo" xfId="20208" builtinId="8" hidden="1"/>
    <cellStyle name="Hipervínculo" xfId="20210" builtinId="8" hidden="1"/>
    <cellStyle name="Hipervínculo" xfId="20212" builtinId="8" hidden="1"/>
    <cellStyle name="Hipervínculo" xfId="20214" builtinId="8" hidden="1"/>
    <cellStyle name="Hipervínculo" xfId="20216" builtinId="8" hidden="1"/>
    <cellStyle name="Hipervínculo" xfId="20218" builtinId="8" hidden="1"/>
    <cellStyle name="Hipervínculo" xfId="20220" builtinId="8" hidden="1"/>
    <cellStyle name="Hipervínculo" xfId="20222" builtinId="8" hidden="1"/>
    <cellStyle name="Hipervínculo" xfId="20224" builtinId="8" hidden="1"/>
    <cellStyle name="Hipervínculo" xfId="20226" builtinId="8" hidden="1"/>
    <cellStyle name="Hipervínculo" xfId="20228" builtinId="8" hidden="1"/>
    <cellStyle name="Hipervínculo" xfId="20230" builtinId="8" hidden="1"/>
    <cellStyle name="Hipervínculo" xfId="20232" builtinId="8" hidden="1"/>
    <cellStyle name="Hipervínculo" xfId="20234" builtinId="8" hidden="1"/>
    <cellStyle name="Hipervínculo" xfId="20236" builtinId="8" hidden="1"/>
    <cellStyle name="Hipervínculo" xfId="20238" builtinId="8" hidden="1"/>
    <cellStyle name="Hipervínculo" xfId="20240" builtinId="8" hidden="1"/>
    <cellStyle name="Hipervínculo" xfId="20242" builtinId="8" hidden="1"/>
    <cellStyle name="Hipervínculo" xfId="20244" builtinId="8" hidden="1"/>
    <cellStyle name="Hipervínculo" xfId="20246" builtinId="8" hidden="1"/>
    <cellStyle name="Hipervínculo" xfId="20248" builtinId="8" hidden="1"/>
    <cellStyle name="Hipervínculo" xfId="20250" builtinId="8" hidden="1"/>
    <cellStyle name="Hipervínculo" xfId="20252" builtinId="8" hidden="1"/>
    <cellStyle name="Hipervínculo" xfId="20254" builtinId="8" hidden="1"/>
    <cellStyle name="Hipervínculo" xfId="20256" builtinId="8" hidden="1"/>
    <cellStyle name="Hipervínculo" xfId="20258" builtinId="8" hidden="1"/>
    <cellStyle name="Hipervínculo" xfId="20260" builtinId="8" hidden="1"/>
    <cellStyle name="Hipervínculo" xfId="20262" builtinId="8" hidden="1"/>
    <cellStyle name="Hipervínculo" xfId="20264" builtinId="8" hidden="1"/>
    <cellStyle name="Hipervínculo" xfId="20266" builtinId="8" hidden="1"/>
    <cellStyle name="Hipervínculo" xfId="20268" builtinId="8" hidden="1"/>
    <cellStyle name="Hipervínculo" xfId="20270" builtinId="8" hidden="1"/>
    <cellStyle name="Hipervínculo" xfId="20272" builtinId="8" hidden="1"/>
    <cellStyle name="Hipervínculo" xfId="20274" builtinId="8" hidden="1"/>
    <cellStyle name="Hipervínculo" xfId="20276" builtinId="8" hidden="1"/>
    <cellStyle name="Hipervínculo" xfId="20278" builtinId="8" hidden="1"/>
    <cellStyle name="Hipervínculo" xfId="20280" builtinId="8" hidden="1"/>
    <cellStyle name="Hipervínculo" xfId="20282" builtinId="8" hidden="1"/>
    <cellStyle name="Hipervínculo" xfId="20284" builtinId="8" hidden="1"/>
    <cellStyle name="Hipervínculo" xfId="20286" builtinId="8" hidden="1"/>
    <cellStyle name="Hipervínculo" xfId="20288" builtinId="8" hidden="1"/>
    <cellStyle name="Hipervínculo" xfId="20290" builtinId="8" hidden="1"/>
    <cellStyle name="Hipervínculo" xfId="20292" builtinId="8" hidden="1"/>
    <cellStyle name="Hipervínculo" xfId="20294" builtinId="8" hidden="1"/>
    <cellStyle name="Hipervínculo" xfId="20296" builtinId="8" hidden="1"/>
    <cellStyle name="Hipervínculo" xfId="20298" builtinId="8" hidden="1"/>
    <cellStyle name="Hipervínculo" xfId="20300" builtinId="8" hidden="1"/>
    <cellStyle name="Hipervínculo" xfId="20302" builtinId="8" hidden="1"/>
    <cellStyle name="Hipervínculo" xfId="20304" builtinId="8" hidden="1"/>
    <cellStyle name="Hipervínculo" xfId="20306" builtinId="8" hidden="1"/>
    <cellStyle name="Hipervínculo" xfId="20308" builtinId="8" hidden="1"/>
    <cellStyle name="Hipervínculo" xfId="20310" builtinId="8" hidden="1"/>
    <cellStyle name="Hipervínculo" xfId="20312" builtinId="8" hidden="1"/>
    <cellStyle name="Hipervínculo" xfId="20314" builtinId="8" hidden="1"/>
    <cellStyle name="Hipervínculo" xfId="20316" builtinId="8" hidden="1"/>
    <cellStyle name="Hipervínculo" xfId="20318" builtinId="8" hidden="1"/>
    <cellStyle name="Hipervínculo" xfId="20320" builtinId="8" hidden="1"/>
    <cellStyle name="Hipervínculo" xfId="20322" builtinId="8" hidden="1"/>
    <cellStyle name="Hipervínculo" xfId="20324" builtinId="8" hidden="1"/>
    <cellStyle name="Hipervínculo" xfId="20326" builtinId="8" hidden="1"/>
    <cellStyle name="Hipervínculo" xfId="20328" builtinId="8" hidden="1"/>
    <cellStyle name="Hipervínculo" xfId="20330" builtinId="8" hidden="1"/>
    <cellStyle name="Hipervínculo" xfId="20332" builtinId="8" hidden="1"/>
    <cellStyle name="Hipervínculo" xfId="20334" builtinId="8" hidden="1"/>
    <cellStyle name="Hipervínculo" xfId="20336" builtinId="8" hidden="1"/>
    <cellStyle name="Hipervínculo" xfId="20338" builtinId="8" hidden="1"/>
    <cellStyle name="Hipervínculo" xfId="20340" builtinId="8" hidden="1"/>
    <cellStyle name="Hipervínculo" xfId="20342" builtinId="8" hidden="1"/>
    <cellStyle name="Hipervínculo" xfId="20344" builtinId="8" hidden="1"/>
    <cellStyle name="Hipervínculo" xfId="20346" builtinId="8" hidden="1"/>
    <cellStyle name="Hipervínculo" xfId="20348" builtinId="8" hidden="1"/>
    <cellStyle name="Hipervínculo" xfId="20350" builtinId="8" hidden="1"/>
    <cellStyle name="Hipervínculo" xfId="20352" builtinId="8" hidden="1"/>
    <cellStyle name="Hipervínculo" xfId="20354" builtinId="8" hidden="1"/>
    <cellStyle name="Hipervínculo" xfId="20356" builtinId="8" hidden="1"/>
    <cellStyle name="Hipervínculo" xfId="20358" builtinId="8" hidden="1"/>
    <cellStyle name="Hipervínculo" xfId="20360" builtinId="8" hidden="1"/>
    <cellStyle name="Hipervínculo" xfId="20362" builtinId="8" hidden="1"/>
    <cellStyle name="Hipervínculo" xfId="20364" builtinId="8" hidden="1"/>
    <cellStyle name="Hipervínculo" xfId="20366" builtinId="8" hidden="1"/>
    <cellStyle name="Hipervínculo" xfId="20368" builtinId="8" hidden="1"/>
    <cellStyle name="Hipervínculo" xfId="20370" builtinId="8" hidden="1"/>
    <cellStyle name="Hipervínculo" xfId="20372" builtinId="8" hidden="1"/>
    <cellStyle name="Hipervínculo" xfId="20374" builtinId="8" hidden="1"/>
    <cellStyle name="Hipervínculo" xfId="20376" builtinId="8" hidden="1"/>
    <cellStyle name="Hipervínculo" xfId="20378" builtinId="8" hidden="1"/>
    <cellStyle name="Hipervínculo" xfId="20380" builtinId="8" hidden="1"/>
    <cellStyle name="Hipervínculo" xfId="20382" builtinId="8" hidden="1"/>
    <cellStyle name="Hipervínculo" xfId="20384" builtinId="8" hidden="1"/>
    <cellStyle name="Hipervínculo" xfId="20386" builtinId="8" hidden="1"/>
    <cellStyle name="Hipervínculo" xfId="20388" builtinId="8" hidden="1"/>
    <cellStyle name="Hipervínculo" xfId="20390" builtinId="8" hidden="1"/>
    <cellStyle name="Hipervínculo" xfId="20392" builtinId="8" hidden="1"/>
    <cellStyle name="Hipervínculo" xfId="20394" builtinId="8" hidden="1"/>
    <cellStyle name="Hipervínculo" xfId="20396" builtinId="8" hidden="1"/>
    <cellStyle name="Hipervínculo" xfId="20398" builtinId="8" hidden="1"/>
    <cellStyle name="Hipervínculo" xfId="20400" builtinId="8" hidden="1"/>
    <cellStyle name="Hipervínculo" xfId="20402" builtinId="8" hidden="1"/>
    <cellStyle name="Hipervínculo" xfId="20404" builtinId="8" hidden="1"/>
    <cellStyle name="Hipervínculo" xfId="20406" builtinId="8" hidden="1"/>
    <cellStyle name="Hipervínculo" xfId="20408" builtinId="8" hidden="1"/>
    <cellStyle name="Hipervínculo" xfId="20410" builtinId="8" hidden="1"/>
    <cellStyle name="Hipervínculo" xfId="20412" builtinId="8" hidden="1"/>
    <cellStyle name="Hipervínculo" xfId="20414" builtinId="8" hidden="1"/>
    <cellStyle name="Hipervínculo" xfId="20416" builtinId="8" hidden="1"/>
    <cellStyle name="Hipervínculo" xfId="20418" builtinId="8" hidden="1"/>
    <cellStyle name="Hipervínculo" xfId="20420" builtinId="8" hidden="1"/>
    <cellStyle name="Hipervínculo" xfId="20422" builtinId="8" hidden="1"/>
    <cellStyle name="Hipervínculo" xfId="20424" builtinId="8" hidden="1"/>
    <cellStyle name="Hipervínculo" xfId="20426" builtinId="8" hidden="1"/>
    <cellStyle name="Hipervínculo" xfId="20428" builtinId="8" hidden="1"/>
    <cellStyle name="Hipervínculo" xfId="20430" builtinId="8" hidden="1"/>
    <cellStyle name="Hipervínculo" xfId="20432" builtinId="8" hidden="1"/>
    <cellStyle name="Hipervínculo" xfId="20434" builtinId="8" hidden="1"/>
    <cellStyle name="Hipervínculo" xfId="20436" builtinId="8" hidden="1"/>
    <cellStyle name="Hipervínculo" xfId="20438" builtinId="8" hidden="1"/>
    <cellStyle name="Hipervínculo" xfId="20440" builtinId="8" hidden="1"/>
    <cellStyle name="Hipervínculo" xfId="20442" builtinId="8" hidden="1"/>
    <cellStyle name="Hipervínculo" xfId="20444" builtinId="8" hidden="1"/>
    <cellStyle name="Hipervínculo" xfId="20446" builtinId="8" hidden="1"/>
    <cellStyle name="Hipervínculo" xfId="20448" builtinId="8" hidden="1"/>
    <cellStyle name="Hipervínculo" xfId="20450" builtinId="8" hidden="1"/>
    <cellStyle name="Hipervínculo" xfId="20452" builtinId="8" hidden="1"/>
    <cellStyle name="Hipervínculo" xfId="20454" builtinId="8" hidden="1"/>
    <cellStyle name="Hipervínculo" xfId="20456" builtinId="8" hidden="1"/>
    <cellStyle name="Hipervínculo" xfId="20458" builtinId="8" hidden="1"/>
    <cellStyle name="Hipervínculo" xfId="20460" builtinId="8" hidden="1"/>
    <cellStyle name="Hipervínculo" xfId="20462" builtinId="8" hidden="1"/>
    <cellStyle name="Hipervínculo" xfId="20464" builtinId="8" hidden="1"/>
    <cellStyle name="Hipervínculo" xfId="20466" builtinId="8" hidden="1"/>
    <cellStyle name="Hipervínculo" xfId="20468" builtinId="8" hidden="1"/>
    <cellStyle name="Hipervínculo" xfId="20470" builtinId="8" hidden="1"/>
    <cellStyle name="Hipervínculo" xfId="20472" builtinId="8" hidden="1"/>
    <cellStyle name="Hipervínculo" xfId="20474" builtinId="8" hidden="1"/>
    <cellStyle name="Hipervínculo" xfId="20476" builtinId="8" hidden="1"/>
    <cellStyle name="Hipervínculo" xfId="20478" builtinId="8" hidden="1"/>
    <cellStyle name="Hipervínculo" xfId="20480" builtinId="8" hidden="1"/>
    <cellStyle name="Hipervínculo" xfId="20482" builtinId="8" hidden="1"/>
    <cellStyle name="Hipervínculo" xfId="20484" builtinId="8" hidden="1"/>
    <cellStyle name="Hipervínculo" xfId="20486" builtinId="8" hidden="1"/>
    <cellStyle name="Hipervínculo" xfId="20488" builtinId="8" hidden="1"/>
    <cellStyle name="Hipervínculo" xfId="20490" builtinId="8" hidden="1"/>
    <cellStyle name="Hipervínculo" xfId="20492" builtinId="8" hidden="1"/>
    <cellStyle name="Hipervínculo" xfId="20494" builtinId="8" hidden="1"/>
    <cellStyle name="Hipervínculo" xfId="20496" builtinId="8" hidden="1"/>
    <cellStyle name="Hipervínculo" xfId="20498" builtinId="8" hidden="1"/>
    <cellStyle name="Hipervínculo" xfId="20500" builtinId="8" hidden="1"/>
    <cellStyle name="Hipervínculo" xfId="20502" builtinId="8" hidden="1"/>
    <cellStyle name="Hipervínculo" xfId="20504" builtinId="8" hidden="1"/>
    <cellStyle name="Hipervínculo" xfId="20506" builtinId="8" hidden="1"/>
    <cellStyle name="Hipervínculo" xfId="20508" builtinId="8" hidden="1"/>
    <cellStyle name="Hipervínculo" xfId="20510" builtinId="8" hidden="1"/>
    <cellStyle name="Hipervínculo" xfId="20512" builtinId="8" hidden="1"/>
    <cellStyle name="Hipervínculo" xfId="20514" builtinId="8" hidden="1"/>
    <cellStyle name="Hipervínculo" xfId="20516" builtinId="8" hidden="1"/>
    <cellStyle name="Hipervínculo" xfId="20518" builtinId="8" hidden="1"/>
    <cellStyle name="Hipervínculo" xfId="20520" builtinId="8" hidden="1"/>
    <cellStyle name="Hipervínculo" xfId="20522" builtinId="8" hidden="1"/>
    <cellStyle name="Hipervínculo" xfId="20524" builtinId="8" hidden="1"/>
    <cellStyle name="Hipervínculo" xfId="20526" builtinId="8" hidden="1"/>
    <cellStyle name="Hipervínculo" xfId="20910" builtinId="8" hidden="1"/>
    <cellStyle name="Hipervínculo" xfId="20590" builtinId="8" hidden="1"/>
    <cellStyle name="Hipervínculo" xfId="20614" builtinId="8" hidden="1"/>
    <cellStyle name="Hipervínculo" xfId="20951" builtinId="8" hidden="1"/>
    <cellStyle name="Hipervínculo" xfId="20894" builtinId="8" hidden="1"/>
    <cellStyle name="Hipervínculo" xfId="20568" builtinId="8" hidden="1"/>
    <cellStyle name="Hipervínculo" xfId="20605" builtinId="8" hidden="1"/>
    <cellStyle name="Hipervínculo" xfId="20779" builtinId="8" hidden="1"/>
    <cellStyle name="Hipervínculo" xfId="20722" builtinId="8" hidden="1"/>
    <cellStyle name="Hipervínculo" xfId="20665" builtinId="8" hidden="1"/>
    <cellStyle name="Hipervínculo" xfId="20626" builtinId="8" hidden="1"/>
    <cellStyle name="Hipervínculo" xfId="17214" builtinId="8" hidden="1"/>
    <cellStyle name="Hipervínculo" xfId="17339" builtinId="8" hidden="1"/>
    <cellStyle name="Hipervínculo" xfId="20620" builtinId="8" hidden="1"/>
    <cellStyle name="Hipervínculo" xfId="20960" builtinId="8" hidden="1"/>
    <cellStyle name="Hipervínculo" xfId="20903" builtinId="8" hidden="1"/>
    <cellStyle name="Hipervínculo" xfId="20580" builtinId="8" hidden="1"/>
    <cellStyle name="Hipervínculo" xfId="20778" builtinId="8" hidden="1"/>
    <cellStyle name="Hipervínculo" xfId="20721" builtinId="8" hidden="1"/>
    <cellStyle name="Hipervínculo" xfId="20664" builtinId="8" hidden="1"/>
    <cellStyle name="Hipervínculo" xfId="20621" builtinId="8" hidden="1"/>
    <cellStyle name="Hipervínculo" xfId="20961" builtinId="8" hidden="1"/>
    <cellStyle name="Hipervínculo" xfId="20904" builtinId="8" hidden="1"/>
    <cellStyle name="Hipervínculo" xfId="20581" builtinId="8" hidden="1"/>
    <cellStyle name="Hipervínculo" xfId="18768" builtinId="8" hidden="1"/>
    <cellStyle name="Hipervínculo" xfId="20570" builtinId="8" hidden="1"/>
    <cellStyle name="Hipervínculo" xfId="20933" builtinId="8" hidden="1"/>
    <cellStyle name="Hipervínculo" xfId="20876" builtinId="8" hidden="1"/>
    <cellStyle name="Hipervínculo" xfId="20777" builtinId="8" hidden="1"/>
    <cellStyle name="Hipervínculo" xfId="20720" builtinId="8" hidden="1"/>
    <cellStyle name="Hipervínculo" xfId="20663" builtinId="8" hidden="1"/>
    <cellStyle name="Hipervínculo" xfId="19091" builtinId="8" hidden="1"/>
    <cellStyle name="Hipervínculo" xfId="20608" builtinId="8" hidden="1"/>
    <cellStyle name="Hipervínculo" xfId="19148" builtinId="8" hidden="1"/>
    <cellStyle name="Hipervínculo" xfId="18808" builtinId="8" hidden="1"/>
    <cellStyle name="Hipervínculo" xfId="20535" builtinId="8" hidden="1"/>
    <cellStyle name="Hipervínculo" xfId="20625" builtinId="8" hidden="1"/>
    <cellStyle name="Hipervínculo" xfId="20965" builtinId="8" hidden="1"/>
    <cellStyle name="Hipervínculo" xfId="20908" builtinId="8" hidden="1"/>
    <cellStyle name="Hipervínculo" xfId="20587" builtinId="8" hidden="1"/>
    <cellStyle name="Hipervínculo" xfId="20978" builtinId="8" hidden="1"/>
    <cellStyle name="Hipervínculo" xfId="20921" builtinId="8" hidden="1"/>
    <cellStyle name="Hipervínculo" xfId="20865" builtinId="8" hidden="1"/>
    <cellStyle name="Hipervínculo" xfId="20604" builtinId="8" hidden="1"/>
    <cellStyle name="Hipervínculo" xfId="20976" builtinId="8" hidden="1"/>
    <cellStyle name="Hipervínculo" xfId="20919" builtinId="8" hidden="1"/>
    <cellStyle name="Hipervínculo" xfId="20863" builtinId="8" hidden="1"/>
    <cellStyle name="Hipervínculo" xfId="20602" builtinId="8" hidden="1"/>
    <cellStyle name="Hipervínculo" xfId="19022" builtinId="8" hidden="1"/>
    <cellStyle name="Hipervínculo" xfId="20822" builtinId="8" hidden="1"/>
    <cellStyle name="Hipervínculo" xfId="20765" builtinId="8" hidden="1"/>
    <cellStyle name="Hipervínculo" xfId="20708" builtinId="8" hidden="1"/>
    <cellStyle name="Hipervínculo" xfId="20820" builtinId="8" hidden="1"/>
    <cellStyle name="Hipervínculo" xfId="20763" builtinId="8" hidden="1"/>
    <cellStyle name="Hipervínculo" xfId="20706" builtinId="8" hidden="1"/>
    <cellStyle name="Hipervínculo" xfId="20650" builtinId="8" hidden="1"/>
    <cellStyle name="Hipervínculo" xfId="20781" builtinId="8" hidden="1"/>
    <cellStyle name="Hipervínculo" xfId="20724" builtinId="8" hidden="1"/>
    <cellStyle name="Hipervínculo" xfId="20667" builtinId="8" hidden="1"/>
    <cellStyle name="Hipervínculo" xfId="20648" builtinId="8" hidden="1"/>
    <cellStyle name="Hipervínculo" xfId="20975" builtinId="8" hidden="1"/>
    <cellStyle name="Hipervínculo" xfId="20918" builtinId="8" hidden="1"/>
    <cellStyle name="Hipervínculo" xfId="20601" builtinId="8" hidden="1"/>
    <cellStyle name="Hipervínculo" xfId="20812" builtinId="8" hidden="1"/>
    <cellStyle name="Hipervínculo" xfId="20755" builtinId="8" hidden="1"/>
    <cellStyle name="Hipervínculo" xfId="20698" builtinId="8" hidden="1"/>
    <cellStyle name="Hipervínculo" xfId="20642" builtinId="8" hidden="1"/>
    <cellStyle name="Hipervínculo" xfId="17125" builtinId="8" hidden="1"/>
    <cellStyle name="Hipervínculo" xfId="20661" builtinId="8" hidden="1"/>
    <cellStyle name="Hipervínculo" xfId="20623" builtinId="8" hidden="1"/>
    <cellStyle name="Hipervínculo" xfId="20963" builtinId="8" hidden="1"/>
    <cellStyle name="Hipervínculo" xfId="20906" builtinId="8" hidden="1"/>
    <cellStyle name="Hipervínculo" xfId="20585" builtinId="8" hidden="1"/>
    <cellStyle name="Hipervínculo" xfId="20972" builtinId="8" hidden="1"/>
    <cellStyle name="Hipervínculo" xfId="20915" builtinId="8" hidden="1"/>
    <cellStyle name="Hipervínculo" xfId="20859" builtinId="8" hidden="1"/>
    <cellStyle name="Hipervínculo" xfId="20597" builtinId="8" hidden="1"/>
    <cellStyle name="Hipervínculo" xfId="20775" builtinId="8" hidden="1"/>
    <cellStyle name="Hipervínculo" xfId="20718" builtinId="8" hidden="1"/>
    <cellStyle name="Hipervínculo" xfId="20660" builtinId="8" hidden="1"/>
    <cellStyle name="Hipervínculo" xfId="20616" builtinId="8" hidden="1"/>
    <cellStyle name="Hipervínculo" xfId="20954" builtinId="8" hidden="1"/>
    <cellStyle name="Hipervínculo" xfId="20897" builtinId="8" hidden="1"/>
    <cellStyle name="Hipervínculo" xfId="20574" builtinId="8" hidden="1"/>
    <cellStyle name="Hipervínculo" xfId="20971" builtinId="8" hidden="1"/>
    <cellStyle name="Hipervínculo" xfId="20914" builtinId="8" hidden="1"/>
    <cellStyle name="Hipervínculo" xfId="20858" builtinId="8" hidden="1"/>
    <cellStyle name="Hipervínculo" xfId="20596" builtinId="8" hidden="1"/>
    <cellStyle name="Hipervínculo" xfId="20974" builtinId="8" hidden="1"/>
    <cellStyle name="Hipervínculo" xfId="20917" builtinId="8" hidden="1"/>
    <cellStyle name="Hipervínculo" xfId="20861" builtinId="8" hidden="1"/>
    <cellStyle name="Hipervínculo" xfId="20599" builtinId="8" hidden="1"/>
    <cellStyle name="Hipervínculo" xfId="20871" builtinId="8" hidden="1"/>
    <cellStyle name="Hipervínculo" xfId="20796" builtinId="8" hidden="1"/>
    <cellStyle name="Hipervínculo" xfId="20739" builtinId="8" hidden="1"/>
    <cellStyle name="Hipervínculo" xfId="20682" builtinId="8" hidden="1"/>
    <cellStyle name="Hipervínculo" xfId="20823" builtinId="8" hidden="1"/>
    <cellStyle name="Hipervínculo" xfId="20766" builtinId="8" hidden="1"/>
    <cellStyle name="Hipervínculo" xfId="20709" builtinId="8" hidden="1"/>
    <cellStyle name="Hipervínculo" xfId="20811" builtinId="8" hidden="1"/>
    <cellStyle name="Hipervínculo" xfId="20754" builtinId="8" hidden="1"/>
    <cellStyle name="Hipervínculo" xfId="20697" builtinId="8" hidden="1"/>
    <cellStyle name="Hipervínculo" xfId="20641" builtinId="8" hidden="1"/>
    <cellStyle name="Hipervínculo" xfId="20813" builtinId="8" hidden="1"/>
    <cellStyle name="Hipervínculo" xfId="20756" builtinId="8" hidden="1"/>
    <cellStyle name="Hipervínculo" xfId="20699" builtinId="8" hidden="1"/>
    <cellStyle name="Hipervínculo" xfId="20643" builtinId="8" hidden="1"/>
    <cellStyle name="Hipervínculo" xfId="20809" builtinId="8" hidden="1"/>
    <cellStyle name="Hipervínculo" xfId="20752" builtinId="8" hidden="1"/>
    <cellStyle name="Hipervínculo" xfId="20695" builtinId="8" hidden="1"/>
    <cellStyle name="Hipervínculo" xfId="20627" builtinId="8" hidden="1"/>
    <cellStyle name="Hipervínculo" xfId="20773" builtinId="8" hidden="1"/>
    <cellStyle name="Hipervínculo" xfId="20716" builtinId="8" hidden="1"/>
    <cellStyle name="Hipervínculo" xfId="20658" builtinId="8" hidden="1"/>
    <cellStyle name="Hipervínculo" xfId="20624" builtinId="8" hidden="1"/>
    <cellStyle name="Hipervínculo" xfId="20964" builtinId="8" hidden="1"/>
    <cellStyle name="Hipervínculo" xfId="20907" builtinId="8" hidden="1"/>
    <cellStyle name="Hipervínculo" xfId="20586" builtinId="8" hidden="1"/>
    <cellStyle name="Hipervínculo" xfId="20931" builtinId="8" hidden="1"/>
    <cellStyle name="Hipervínculo" xfId="20873" builtinId="8" hidden="1"/>
    <cellStyle name="Hipervínculo" xfId="20860" builtinId="8" hidden="1"/>
    <cellStyle name="Hipervínculo" xfId="20816" builtinId="8" hidden="1"/>
    <cellStyle name="Hipervínculo" xfId="20759" builtinId="8" hidden="1"/>
    <cellStyle name="Hipervínculo" xfId="20702" builtinId="8" hidden="1"/>
    <cellStyle name="Hipervínculo" xfId="19066" builtinId="8" hidden="1"/>
    <cellStyle name="Hipervínculo" xfId="19123" builtinId="8" hidden="1"/>
    <cellStyle name="Hipervínculo" xfId="20652" builtinId="8" hidden="1"/>
    <cellStyle name="Hipervínculo" xfId="20615" builtinId="8" hidden="1"/>
    <cellStyle name="Hipervínculo" xfId="20952" builtinId="8" hidden="1"/>
    <cellStyle name="Hipervínculo" xfId="20895" builtinId="8" hidden="1"/>
    <cellStyle name="Hipervínculo" xfId="20569" builtinId="8" hidden="1"/>
    <cellStyle name="Hipervínculo" xfId="20534" builtinId="8" hidden="1"/>
    <cellStyle name="Hipervínculo" xfId="20564" builtinId="8" hidden="1"/>
    <cellStyle name="Hipervínculo" xfId="20556" builtinId="8" hidden="1"/>
    <cellStyle name="Hipervínculo" xfId="20548" builtinId="8" hidden="1"/>
    <cellStyle name="Hipervínculo" xfId="20532" builtinId="8" hidden="1"/>
    <cellStyle name="Hipervínculo" xfId="20959" builtinId="8" hidden="1"/>
    <cellStyle name="Hipervínculo" xfId="20902" builtinId="8" hidden="1"/>
    <cellStyle name="Hipervínculo" xfId="20579" builtinId="8" hidden="1"/>
    <cellStyle name="Hipervínculo" xfId="19010" builtinId="8" hidden="1"/>
    <cellStyle name="Hipervínculo" xfId="20827" builtinId="8" hidden="1"/>
    <cellStyle name="Hipervínculo" xfId="20770" builtinId="8" hidden="1"/>
    <cellStyle name="Hipervínculo" xfId="20713" builtinId="8" hidden="1"/>
    <cellStyle name="Hipervínculo" xfId="20869" builtinId="8" hidden="1"/>
    <cellStyle name="Hipervínculo" xfId="20832" builtinId="8" hidden="1"/>
    <cellStyle name="Hipervínculo" xfId="20800" builtinId="8" hidden="1"/>
    <cellStyle name="Hipervínculo" xfId="20743" builtinId="8" hidden="1"/>
    <cellStyle name="Hipervínculo" xfId="20686" builtinId="8" hidden="1"/>
    <cellStyle name="Hipervínculo" xfId="20772" builtinId="8" hidden="1"/>
    <cellStyle name="Hipervínculo" xfId="20715" builtinId="8" hidden="1"/>
    <cellStyle name="Hipervínculo" xfId="20656" builtinId="8" hidden="1"/>
    <cellStyle name="Hipervínculo" xfId="20619" builtinId="8" hidden="1"/>
    <cellStyle name="Hipervínculo" xfId="20958" builtinId="8" hidden="1"/>
    <cellStyle name="Hipervínculo" xfId="20901" builtinId="8" hidden="1"/>
    <cellStyle name="Hipervínculo" xfId="20578" builtinId="8" hidden="1"/>
    <cellStyle name="Hipervínculo" xfId="18715" builtinId="8" hidden="1"/>
    <cellStyle name="Hipervínculo" xfId="20928" builtinId="8" hidden="1"/>
    <cellStyle name="Hipervínculo" xfId="20867" builtinId="8" hidden="1"/>
    <cellStyle name="Hipervínculo" xfId="20798" builtinId="8" hidden="1"/>
    <cellStyle name="Hipervínculo" xfId="20741" builtinId="8" hidden="1"/>
    <cellStyle name="Hipervínculo" xfId="20684" builtinId="8" hidden="1"/>
    <cellStyle name="Hipervínculo" xfId="20825" builtinId="8" hidden="1"/>
    <cellStyle name="Hipervínculo" xfId="20768" builtinId="8" hidden="1"/>
    <cellStyle name="Hipervínculo" xfId="20711" builtinId="8" hidden="1"/>
    <cellStyle name="Hipervínculo" xfId="20981" builtinId="8" hidden="1"/>
    <cellStyle name="Hipervínculo" xfId="20924" builtinId="8" hidden="1"/>
    <cellStyle name="Hipervínculo" xfId="20610" builtinId="8" hidden="1"/>
    <cellStyle name="Hipervínculo" xfId="20654" builtinId="8" hidden="1"/>
    <cellStyle name="Hipervínculo" xfId="20617" builtinId="8" hidden="1"/>
    <cellStyle name="Hipervínculo" xfId="20956" builtinId="8" hidden="1"/>
    <cellStyle name="Hipervínculo" xfId="20899" builtinId="8" hidden="1"/>
    <cellStyle name="Hipervínculo" xfId="20576" builtinId="8" hidden="1"/>
    <cellStyle name="Hipervínculo" xfId="20826" builtinId="8" hidden="1"/>
    <cellStyle name="Hipervínculo" xfId="20769" builtinId="8" hidden="1"/>
    <cellStyle name="Hipervínculo" xfId="20712" builtinId="8" hidden="1"/>
    <cellStyle name="Hipervínculo" xfId="18716" builtinId="8" hidden="1"/>
    <cellStyle name="Hipervínculo" xfId="20539" builtinId="8" hidden="1"/>
    <cellStyle name="Hipervínculo" xfId="20538" builtinId="8" hidden="1"/>
    <cellStyle name="Hipervínculo" xfId="20567" builtinId="8" hidden="1"/>
    <cellStyle name="Hipervínculo" xfId="20559" builtinId="8" hidden="1"/>
    <cellStyle name="Hipervínculo" xfId="20551" builtinId="8" hidden="1"/>
    <cellStyle name="Hipervínculo" xfId="20793" builtinId="8" hidden="1"/>
    <cellStyle name="Hipervínculo" xfId="20736" builtinId="8" hidden="1"/>
    <cellStyle name="Hipervínculo" xfId="20679" builtinId="8" hidden="1"/>
    <cellStyle name="Hipervínculo" xfId="20640" builtinId="8" hidden="1"/>
    <cellStyle name="Hipervínculo" xfId="20791" builtinId="8" hidden="1"/>
    <cellStyle name="Hipervínculo" xfId="20734" builtinId="8" hidden="1"/>
    <cellStyle name="Hipervínculo" xfId="20677" builtinId="8" hidden="1"/>
    <cellStyle name="Hipervínculo" xfId="20638" builtinId="8" hidden="1"/>
    <cellStyle name="Hipervínculo" xfId="20789" builtinId="8" hidden="1"/>
    <cellStyle name="Hipervínculo" xfId="20732" builtinId="8" hidden="1"/>
    <cellStyle name="Hipervínculo" xfId="20675" builtinId="8" hidden="1"/>
    <cellStyle name="Hipervínculo" xfId="20636" builtinId="8" hidden="1"/>
    <cellStyle name="Hipervínculo" xfId="20787" builtinId="8" hidden="1"/>
    <cellStyle name="Hipervínculo" xfId="20730" builtinId="8" hidden="1"/>
    <cellStyle name="Hipervínculo" xfId="20673" builtinId="8" hidden="1"/>
    <cellStyle name="Hipervínculo" xfId="20634" builtinId="8" hidden="1"/>
    <cellStyle name="Hipervínculo" xfId="20785" builtinId="8" hidden="1"/>
    <cellStyle name="Hipervínculo" xfId="20728" builtinId="8" hidden="1"/>
    <cellStyle name="Hipervínculo" xfId="20671" builtinId="8" hidden="1"/>
    <cellStyle name="Hipervínculo" xfId="20632" builtinId="8" hidden="1"/>
    <cellStyle name="Hipervínculo" xfId="20783" builtinId="8" hidden="1"/>
    <cellStyle name="Hipervínculo" xfId="20726" builtinId="8" hidden="1"/>
    <cellStyle name="Hipervínculo" xfId="20669" builtinId="8" hidden="1"/>
    <cellStyle name="Hipervínculo" xfId="20630" builtinId="8" hidden="1"/>
    <cellStyle name="Hipervínculo" xfId="20792" builtinId="8" hidden="1"/>
    <cellStyle name="Hipervínculo" xfId="20735" builtinId="8" hidden="1"/>
    <cellStyle name="Hipervínculo" xfId="20678" builtinId="8" hidden="1"/>
    <cellStyle name="Hipervínculo" xfId="20639" builtinId="8" hidden="1"/>
    <cellStyle name="Hipervínculo" xfId="20790" builtinId="8" hidden="1"/>
    <cellStyle name="Hipervínculo" xfId="20733" builtinId="8" hidden="1"/>
    <cellStyle name="Hipervínculo" xfId="20676" builtinId="8" hidden="1"/>
    <cellStyle name="Hipervínculo" xfId="20637" builtinId="8" hidden="1"/>
    <cellStyle name="Hipervínculo" xfId="20788" builtinId="8" hidden="1"/>
    <cellStyle name="Hipervínculo" xfId="20731" builtinId="8" hidden="1"/>
    <cellStyle name="Hipervínculo" xfId="20674" builtinId="8" hidden="1"/>
    <cellStyle name="Hipervínculo" xfId="20635" builtinId="8" hidden="1"/>
    <cellStyle name="Hipervínculo" xfId="20786" builtinId="8" hidden="1"/>
    <cellStyle name="Hipervínculo" xfId="20729" builtinId="8" hidden="1"/>
    <cellStyle name="Hipervínculo" xfId="20672" builtinId="8" hidden="1"/>
    <cellStyle name="Hipervínculo" xfId="20633" builtinId="8" hidden="1"/>
    <cellStyle name="Hipervínculo" xfId="20784" builtinId="8" hidden="1"/>
    <cellStyle name="Hipervínculo" xfId="20727" builtinId="8" hidden="1"/>
    <cellStyle name="Hipervínculo" xfId="20670" builtinId="8" hidden="1"/>
    <cellStyle name="Hipervínculo" xfId="20631" builtinId="8" hidden="1"/>
    <cellStyle name="Hipervínculo" xfId="20782" builtinId="8" hidden="1"/>
    <cellStyle name="Hipervínculo" xfId="20725" builtinId="8" hidden="1"/>
    <cellStyle name="Hipervínculo" xfId="20668" builtinId="8" hidden="1"/>
    <cellStyle name="Hipervínculo" xfId="20629" builtinId="8" hidden="1"/>
    <cellStyle name="Hipervínculo" xfId="20985" builtinId="8" hidden="1"/>
    <cellStyle name="Hipervínculo" xfId="20987" builtinId="8" hidden="1"/>
    <cellStyle name="Hipervínculo" xfId="20989" builtinId="8" hidden="1"/>
    <cellStyle name="Hipervínculo" xfId="20991" builtinId="8" hidden="1"/>
    <cellStyle name="Hipervínculo" xfId="20993" builtinId="8" hidden="1"/>
    <cellStyle name="Hipervínculo" xfId="20995" builtinId="8" hidden="1"/>
    <cellStyle name="Hipervínculo" xfId="20997" builtinId="8" hidden="1"/>
    <cellStyle name="Hipervínculo" xfId="20999" builtinId="8" hidden="1"/>
    <cellStyle name="Hipervínculo" xfId="21002" builtinId="8" hidden="1"/>
    <cellStyle name="Hipervínculo" xfId="21004" builtinId="8" hidden="1"/>
    <cellStyle name="Hipervínculo" xfId="21006" builtinId="8" hidden="1"/>
    <cellStyle name="Hipervínculo" xfId="21008" builtinId="8" hidden="1"/>
    <cellStyle name="Hipervínculo" xfId="21010" builtinId="8" hidden="1"/>
    <cellStyle name="Hipervínculo" xfId="21012" builtinId="8" hidden="1"/>
    <cellStyle name="Hipervínculo" xfId="21014" builtinId="8" hidden="1"/>
    <cellStyle name="Hipervínculo" xfId="21016" builtinId="8" hidden="1"/>
    <cellStyle name="Hipervínculo" xfId="21018" builtinId="8" hidden="1"/>
    <cellStyle name="Hipervínculo" xfId="21020" builtinId="8" hidden="1"/>
    <cellStyle name="Hipervínculo" xfId="21022" builtinId="8" hidden="1"/>
    <cellStyle name="Hipervínculo" xfId="21024" builtinId="8" hidden="1"/>
    <cellStyle name="Hipervínculo" xfId="21026" builtinId="8" hidden="1"/>
    <cellStyle name="Hipervínculo" xfId="21028" builtinId="8" hidden="1"/>
    <cellStyle name="Hipervínculo" xfId="21030" builtinId="8" hidden="1"/>
    <cellStyle name="Hipervínculo" xfId="21032" builtinId="8" hidden="1"/>
    <cellStyle name="Hipervínculo" xfId="21034" builtinId="8" hidden="1"/>
    <cellStyle name="Hipervínculo" xfId="21036" builtinId="8" hidden="1"/>
    <cellStyle name="Hipervínculo" xfId="21038" builtinId="8" hidden="1"/>
    <cellStyle name="Hipervínculo" xfId="21040" builtinId="8" hidden="1"/>
    <cellStyle name="Hipervínculo" xfId="21042" builtinId="8" hidden="1"/>
    <cellStyle name="Hipervínculo" xfId="21044" builtinId="8" hidden="1"/>
    <cellStyle name="Hipervínculo" xfId="21046" builtinId="8" hidden="1"/>
    <cellStyle name="Hipervínculo" xfId="21048" builtinId="8" hidden="1"/>
    <cellStyle name="Hipervínculo" xfId="21050" builtinId="8" hidden="1"/>
    <cellStyle name="Hipervínculo" xfId="21052" builtinId="8" hidden="1"/>
    <cellStyle name="Hipervínculo" xfId="21054" builtinId="8" hidden="1"/>
    <cellStyle name="Hipervínculo" xfId="21056" builtinId="8" hidden="1"/>
    <cellStyle name="Hipervínculo" xfId="21058" builtinId="8" hidden="1"/>
    <cellStyle name="Hipervínculo" xfId="21060" builtinId="8" hidden="1"/>
    <cellStyle name="Hipervínculo" xfId="21062" builtinId="8" hidden="1"/>
    <cellStyle name="Hipervínculo" xfId="21064" builtinId="8" hidden="1"/>
    <cellStyle name="Hipervínculo" xfId="21066" builtinId="8" hidden="1"/>
    <cellStyle name="Hipervínculo" xfId="21068" builtinId="8" hidden="1"/>
    <cellStyle name="Hipervínculo" xfId="21070" builtinId="8" hidden="1"/>
    <cellStyle name="Hipervínculo" xfId="21072" builtinId="8" hidden="1"/>
    <cellStyle name="Hipervínculo" xfId="21074" builtinId="8" hidden="1"/>
    <cellStyle name="Hipervínculo" xfId="21076" builtinId="8" hidden="1"/>
    <cellStyle name="Hipervínculo" xfId="21078" builtinId="8" hidden="1"/>
    <cellStyle name="Hipervínculo" xfId="21080" builtinId="8" hidden="1"/>
    <cellStyle name="Hipervínculo" xfId="21082" builtinId="8" hidden="1"/>
    <cellStyle name="Hipervínculo" xfId="21084" builtinId="8" hidden="1"/>
    <cellStyle name="Hipervínculo" xfId="21086" builtinId="8" hidden="1"/>
    <cellStyle name="Hipervínculo" xfId="21088" builtinId="8" hidden="1"/>
    <cellStyle name="Hipervínculo" xfId="21090" builtinId="8" hidden="1"/>
    <cellStyle name="Hipervínculo" xfId="21092" builtinId="8" hidden="1"/>
    <cellStyle name="Hipervínculo" xfId="21094" builtinId="8" hidden="1"/>
    <cellStyle name="Hipervínculo" xfId="21096" builtinId="8" hidden="1"/>
    <cellStyle name="Hipervínculo" xfId="21098" builtinId="8" hidden="1"/>
    <cellStyle name="Hipervínculo" xfId="21100" builtinId="8" hidden="1"/>
    <cellStyle name="Hipervínculo" xfId="21102" builtinId="8" hidden="1"/>
    <cellStyle name="Hipervínculo" xfId="21104" builtinId="8" hidden="1"/>
    <cellStyle name="Hipervínculo" xfId="21106" builtinId="8" hidden="1"/>
    <cellStyle name="Hipervínculo" xfId="21108" builtinId="8" hidden="1"/>
    <cellStyle name="Hipervínculo" xfId="21110" builtinId="8" hidden="1"/>
    <cellStyle name="Hipervínculo" xfId="21112" builtinId="8" hidden="1"/>
    <cellStyle name="Hipervínculo" xfId="21114" builtinId="8" hidden="1"/>
    <cellStyle name="Hipervínculo" xfId="21116" builtinId="8" hidden="1"/>
    <cellStyle name="Hipervínculo" xfId="21118" builtinId="8" hidden="1"/>
    <cellStyle name="Hipervínculo" xfId="21120" builtinId="8" hidden="1"/>
    <cellStyle name="Hipervínculo" xfId="21122" builtinId="8" hidden="1"/>
    <cellStyle name="Hipervínculo" xfId="21124" builtinId="8" hidden="1"/>
    <cellStyle name="Hipervínculo" xfId="21126" builtinId="8" hidden="1"/>
    <cellStyle name="Hipervínculo" xfId="21128" builtinId="8" hidden="1"/>
    <cellStyle name="Hipervínculo" xfId="21130" builtinId="8" hidden="1"/>
    <cellStyle name="Hipervínculo" xfId="21132" builtinId="8" hidden="1"/>
    <cellStyle name="Hipervínculo" xfId="21134" builtinId="8" hidden="1"/>
    <cellStyle name="Hipervínculo" xfId="21136" builtinId="8" hidden="1"/>
    <cellStyle name="Hipervínculo" xfId="21138" builtinId="8" hidden="1"/>
    <cellStyle name="Hipervínculo" xfId="21140" builtinId="8" hidden="1"/>
    <cellStyle name="Hipervínculo" xfId="21142" builtinId="8" hidden="1"/>
    <cellStyle name="Hipervínculo" xfId="21144" builtinId="8" hidden="1"/>
    <cellStyle name="Hipervínculo" xfId="21146" builtinId="8" hidden="1"/>
    <cellStyle name="Hipervínculo" xfId="21148" builtinId="8" hidden="1"/>
    <cellStyle name="Hipervínculo" xfId="21150" builtinId="8" hidden="1"/>
    <cellStyle name="Hipervínculo" xfId="21152" builtinId="8" hidden="1"/>
    <cellStyle name="Hipervínculo" xfId="21154" builtinId="8" hidden="1"/>
    <cellStyle name="Hipervínculo" xfId="21156" builtinId="8" hidden="1"/>
    <cellStyle name="Hipervínculo" xfId="21158" builtinId="8" hidden="1"/>
    <cellStyle name="Hipervínculo" xfId="21160" builtinId="8" hidden="1"/>
    <cellStyle name="Hipervínculo" xfId="21162" builtinId="8" hidden="1"/>
    <cellStyle name="Hipervínculo" xfId="21164" builtinId="8" hidden="1"/>
    <cellStyle name="Hipervínculo" xfId="21166" builtinId="8" hidden="1"/>
    <cellStyle name="Hipervínculo" xfId="21168" builtinId="8" hidden="1"/>
    <cellStyle name="Hipervínculo" xfId="21170" builtinId="8" hidden="1"/>
    <cellStyle name="Hipervínculo" xfId="21172" builtinId="8" hidden="1"/>
    <cellStyle name="Hipervínculo" xfId="21174" builtinId="8" hidden="1"/>
    <cellStyle name="Hipervínculo" xfId="21176" builtinId="8" hidden="1"/>
    <cellStyle name="Hipervínculo" xfId="21178" builtinId="8" hidden="1"/>
    <cellStyle name="Hipervínculo" xfId="21180" builtinId="8" hidden="1"/>
    <cellStyle name="Hipervínculo" xfId="21182" builtinId="8" hidden="1"/>
    <cellStyle name="Hipervínculo" xfId="21184" builtinId="8" hidden="1"/>
    <cellStyle name="Hipervínculo" xfId="21186" builtinId="8" hidden="1"/>
    <cellStyle name="Hipervínculo" xfId="21188" builtinId="8" hidden="1"/>
    <cellStyle name="Hipervínculo" xfId="21190" builtinId="8" hidden="1"/>
    <cellStyle name="Hipervínculo" xfId="21192" builtinId="8" hidden="1"/>
    <cellStyle name="Hipervínculo" xfId="21194" builtinId="8" hidden="1"/>
    <cellStyle name="Hipervínculo" xfId="21196" builtinId="8" hidden="1"/>
    <cellStyle name="Hipervínculo" xfId="21198" builtinId="8" hidden="1"/>
    <cellStyle name="Hipervínculo" xfId="21200" builtinId="8" hidden="1"/>
    <cellStyle name="Hipervínculo" xfId="21202" builtinId="8" hidden="1"/>
    <cellStyle name="Hipervínculo" xfId="21204" builtinId="8" hidden="1"/>
    <cellStyle name="Hipervínculo" xfId="21206" builtinId="8" hidden="1"/>
    <cellStyle name="Hipervínculo" xfId="21208" builtinId="8" hidden="1"/>
    <cellStyle name="Hipervínculo" xfId="21210" builtinId="8" hidden="1"/>
    <cellStyle name="Hipervínculo" xfId="21212" builtinId="8" hidden="1"/>
    <cellStyle name="Hipervínculo" xfId="21214" builtinId="8" hidden="1"/>
    <cellStyle name="Hipervínculo" xfId="21216" builtinId="8" hidden="1"/>
    <cellStyle name="Hipervínculo" xfId="21218" builtinId="8" hidden="1"/>
    <cellStyle name="Hipervínculo" xfId="21220" builtinId="8" hidden="1"/>
    <cellStyle name="Hipervínculo" xfId="21222" builtinId="8" hidden="1"/>
    <cellStyle name="Hipervínculo" xfId="21224" builtinId="8" hidden="1"/>
    <cellStyle name="Hipervínculo" xfId="21226" builtinId="8" hidden="1"/>
    <cellStyle name="Hipervínculo" xfId="21228" builtinId="8" hidden="1"/>
    <cellStyle name="Hipervínculo" xfId="21230" builtinId="8" hidden="1"/>
    <cellStyle name="Hipervínculo" xfId="21232" builtinId="8" hidden="1"/>
    <cellStyle name="Hipervínculo" xfId="21234" builtinId="8" hidden="1"/>
    <cellStyle name="Hipervínculo" xfId="21236" builtinId="8" hidden="1"/>
    <cellStyle name="Hipervínculo" xfId="21238" builtinId="8" hidden="1"/>
    <cellStyle name="Hipervínculo" xfId="21240" builtinId="8" hidden="1"/>
    <cellStyle name="Hipervínculo" xfId="21242" builtinId="8" hidden="1"/>
    <cellStyle name="Hipervínculo" xfId="21244" builtinId="8" hidden="1"/>
    <cellStyle name="Hipervínculo" xfId="21246" builtinId="8" hidden="1"/>
    <cellStyle name="Hipervínculo" xfId="21248" builtinId="8" hidden="1"/>
    <cellStyle name="Hipervínculo" xfId="21250" builtinId="8" hidden="1"/>
    <cellStyle name="Hipervínculo" xfId="21252" builtinId="8" hidden="1"/>
    <cellStyle name="Hipervínculo" xfId="21254" builtinId="8" hidden="1"/>
    <cellStyle name="Hipervínculo" xfId="21256" builtinId="8" hidden="1"/>
    <cellStyle name="Hipervínculo" xfId="21258" builtinId="8" hidden="1"/>
    <cellStyle name="Hipervínculo" xfId="21260" builtinId="8" hidden="1"/>
    <cellStyle name="Hipervínculo" xfId="21262" builtinId="8" hidden="1"/>
    <cellStyle name="Hipervínculo" xfId="21264" builtinId="8" hidden="1"/>
    <cellStyle name="Hipervínculo" xfId="21266" builtinId="8" hidden="1"/>
    <cellStyle name="Hipervínculo" xfId="21268" builtinId="8" hidden="1"/>
    <cellStyle name="Hipervínculo" xfId="21270" builtinId="8" hidden="1"/>
    <cellStyle name="Hipervínculo" xfId="21272" builtinId="8" hidden="1"/>
    <cellStyle name="Hipervínculo" xfId="21274" builtinId="8" hidden="1"/>
    <cellStyle name="Hipervínculo" xfId="21276" builtinId="8" hidden="1"/>
    <cellStyle name="Hipervínculo" xfId="21278" builtinId="8" hidden="1"/>
    <cellStyle name="Hipervínculo" xfId="21280" builtinId="8" hidden="1"/>
    <cellStyle name="Hipervínculo" xfId="21282" builtinId="8" hidden="1"/>
    <cellStyle name="Hipervínculo" xfId="21284" builtinId="8" hidden="1"/>
    <cellStyle name="Hipervínculo" xfId="21286" builtinId="8" hidden="1"/>
    <cellStyle name="Hipervínculo" xfId="21288" builtinId="8" hidden="1"/>
    <cellStyle name="Hipervínculo" xfId="21290" builtinId="8" hidden="1"/>
    <cellStyle name="Hipervínculo" xfId="21292" builtinId="8" hidden="1"/>
    <cellStyle name="Hipervínculo" xfId="21294" builtinId="8" hidden="1"/>
    <cellStyle name="Hipervínculo" xfId="21296" builtinId="8" hidden="1"/>
    <cellStyle name="Hipervínculo" xfId="21298" builtinId="8" hidden="1"/>
    <cellStyle name="Hipervínculo" xfId="21300" builtinId="8" hidden="1"/>
    <cellStyle name="Hipervínculo" xfId="21302" builtinId="8" hidden="1"/>
    <cellStyle name="Hipervínculo" xfId="21304" builtinId="8" hidden="1"/>
    <cellStyle name="Hipervínculo" xfId="21306" builtinId="8" hidden="1"/>
    <cellStyle name="Hipervínculo" xfId="21308" builtinId="8" hidden="1"/>
    <cellStyle name="Hipervínculo" xfId="21310" builtinId="8" hidden="1"/>
    <cellStyle name="Hipervínculo" xfId="21312" builtinId="8" hidden="1"/>
    <cellStyle name="Hipervínculo" xfId="21314" builtinId="8" hidden="1"/>
    <cellStyle name="Hipervínculo" xfId="21316" builtinId="8" hidden="1"/>
    <cellStyle name="Hipervínculo" xfId="21318" builtinId="8" hidden="1"/>
    <cellStyle name="Hipervínculo" xfId="21320" builtinId="8" hidden="1"/>
    <cellStyle name="Hipervínculo" xfId="21322" builtinId="8" hidden="1"/>
    <cellStyle name="Hipervínculo" xfId="21324" builtinId="8" hidden="1"/>
    <cellStyle name="Hipervínculo" xfId="21326" builtinId="8" hidden="1"/>
    <cellStyle name="Hipervínculo" xfId="21328" builtinId="8" hidden="1"/>
    <cellStyle name="Hipervínculo" xfId="21330" builtinId="8" hidden="1"/>
    <cellStyle name="Hipervínculo" xfId="21332" builtinId="8" hidden="1"/>
    <cellStyle name="Hipervínculo" xfId="21334" builtinId="8" hidden="1"/>
    <cellStyle name="Hipervínculo" xfId="21336" builtinId="8" hidden="1"/>
    <cellStyle name="Hipervínculo" xfId="21338" builtinId="8" hidden="1"/>
    <cellStyle name="Hipervínculo" xfId="21340" builtinId="8" hidden="1"/>
    <cellStyle name="Hipervínculo" xfId="21342" builtinId="8" hidden="1"/>
    <cellStyle name="Hipervínculo" xfId="21344" builtinId="8" hidden="1"/>
    <cellStyle name="Hipervínculo" xfId="21346" builtinId="8" hidden="1"/>
    <cellStyle name="Hipervínculo" xfId="21348" builtinId="8" hidden="1"/>
    <cellStyle name="Hipervínculo" xfId="21350" builtinId="8" hidden="1"/>
    <cellStyle name="Hipervínculo" xfId="21352" builtinId="8" hidden="1"/>
    <cellStyle name="Hipervínculo" xfId="21354" builtinId="8" hidden="1"/>
    <cellStyle name="Hipervínculo" xfId="21356" builtinId="8" hidden="1"/>
    <cellStyle name="Hipervínculo" xfId="21358" builtinId="8" hidden="1"/>
    <cellStyle name="Hipervínculo" xfId="21360" builtinId="8" hidden="1"/>
    <cellStyle name="Hipervínculo" xfId="21362" builtinId="8" hidden="1"/>
    <cellStyle name="Hipervínculo" xfId="21364" builtinId="8" hidden="1"/>
    <cellStyle name="Hipervínculo" xfId="21366" builtinId="8" hidden="1"/>
    <cellStyle name="Hipervínculo" xfId="21368" builtinId="8" hidden="1"/>
    <cellStyle name="Hipervínculo" xfId="21370" builtinId="8" hidden="1"/>
    <cellStyle name="Hipervínculo" xfId="21372" builtinId="8" hidden="1"/>
    <cellStyle name="Hipervínculo" xfId="21374" builtinId="8" hidden="1"/>
    <cellStyle name="Hipervínculo" xfId="21376" builtinId="8" hidden="1"/>
    <cellStyle name="Hipervínculo" xfId="21378" builtinId="8" hidden="1"/>
    <cellStyle name="Hipervínculo" xfId="21380" builtinId="8" hidden="1"/>
    <cellStyle name="Hipervínculo" xfId="21382" builtinId="8" hidden="1"/>
    <cellStyle name="Hipervínculo" xfId="21384" builtinId="8" hidden="1"/>
    <cellStyle name="Hipervínculo" xfId="21386" builtinId="8" hidden="1"/>
    <cellStyle name="Hipervínculo" xfId="21388" builtinId="8" hidden="1"/>
    <cellStyle name="Hipervínculo" xfId="21390" builtinId="8" hidden="1"/>
    <cellStyle name="Hipervínculo" xfId="21392" builtinId="8" hidden="1"/>
    <cellStyle name="Hipervínculo" xfId="21394" builtinId="8" hidden="1"/>
    <cellStyle name="Hipervínculo" xfId="21396" builtinId="8" hidden="1"/>
    <cellStyle name="Hipervínculo" xfId="21398" builtinId="8" hidden="1"/>
    <cellStyle name="Hipervínculo" xfId="21400" builtinId="8" hidden="1"/>
    <cellStyle name="Hipervínculo" xfId="21402" builtinId="8" hidden="1"/>
    <cellStyle name="Hipervínculo" xfId="21404" builtinId="8" hidden="1"/>
    <cellStyle name="Hipervínculo" xfId="21406" builtinId="8" hidden="1"/>
    <cellStyle name="Hipervínculo" xfId="21408" builtinId="8" hidden="1"/>
    <cellStyle name="Hipervínculo" xfId="21410" builtinId="8" hidden="1"/>
    <cellStyle name="Hipervínculo" xfId="21412" builtinId="8" hidden="1"/>
    <cellStyle name="Hipervínculo" xfId="21414" builtinId="8" hidden="1"/>
    <cellStyle name="Hipervínculo" xfId="21416" builtinId="8" hidden="1"/>
    <cellStyle name="Hipervínculo" xfId="21418" builtinId="8" hidden="1"/>
    <cellStyle name="Hipervínculo" xfId="21420" builtinId="8" hidden="1"/>
    <cellStyle name="Hipervínculo" xfId="21422" builtinId="8" hidden="1"/>
    <cellStyle name="Hipervínculo" xfId="21424" builtinId="8" hidden="1"/>
    <cellStyle name="Hipervínculo" xfId="21426" builtinId="8" hidden="1"/>
    <cellStyle name="Hipervínculo" xfId="21428" builtinId="8" hidden="1"/>
    <cellStyle name="Hipervínculo" xfId="21430" builtinId="8" hidden="1"/>
    <cellStyle name="Hipervínculo" xfId="21432" builtinId="8" hidden="1"/>
    <cellStyle name="Hipervínculo" xfId="21434" builtinId="8" hidden="1"/>
    <cellStyle name="Hipervínculo" xfId="21436" builtinId="8" hidden="1"/>
    <cellStyle name="Hipervínculo" xfId="21438" builtinId="8" hidden="1"/>
    <cellStyle name="Hipervínculo" xfId="21440" builtinId="8" hidden="1"/>
    <cellStyle name="Hipervínculo" xfId="21442" builtinId="8" hidden="1"/>
    <cellStyle name="Hipervínculo" xfId="21444" builtinId="8" hidden="1"/>
    <cellStyle name="Hipervínculo" xfId="21446" builtinId="8" hidden="1"/>
    <cellStyle name="Hipervínculo" xfId="21448" builtinId="8" hidden="1"/>
    <cellStyle name="Hipervínculo" xfId="21450" builtinId="8" hidden="1"/>
    <cellStyle name="Hipervínculo" xfId="21452" builtinId="8" hidden="1"/>
    <cellStyle name="Hipervínculo" xfId="21454" builtinId="8" hidden="1"/>
    <cellStyle name="Hipervínculo" xfId="21456" builtinId="8" hidden="1"/>
    <cellStyle name="Hipervínculo" xfId="21458" builtinId="8" hidden="1"/>
    <cellStyle name="Hipervínculo" xfId="21460" builtinId="8" hidden="1"/>
    <cellStyle name="Hipervínculo" xfId="21462" builtinId="8" hidden="1"/>
    <cellStyle name="Hipervínculo" xfId="21464" builtinId="8" hidden="1"/>
    <cellStyle name="Hipervínculo" xfId="21466" builtinId="8" hidden="1"/>
    <cellStyle name="Hipervínculo" xfId="21468" builtinId="8" hidden="1"/>
    <cellStyle name="Hipervínculo" xfId="21470" builtinId="8" hidden="1"/>
    <cellStyle name="Hipervínculo" xfId="21472" builtinId="8" hidden="1"/>
    <cellStyle name="Hipervínculo" xfId="21474" builtinId="8" hidden="1"/>
    <cellStyle name="Hipervínculo" xfId="21476" builtinId="8" hidden="1"/>
    <cellStyle name="Hipervínculo" xfId="21478" builtinId="8" hidden="1"/>
    <cellStyle name="Hipervínculo" xfId="21480" builtinId="8" hidden="1"/>
    <cellStyle name="Hipervínculo" xfId="21482" builtinId="8" hidden="1"/>
    <cellStyle name="Hipervínculo" xfId="21484" builtinId="8" hidden="1"/>
    <cellStyle name="Hipervínculo" xfId="21486" builtinId="8" hidden="1"/>
    <cellStyle name="Hipervínculo" xfId="21488" builtinId="8" hidden="1"/>
    <cellStyle name="Hipervínculo" xfId="21490" builtinId="8" hidden="1"/>
    <cellStyle name="Hipervínculo" xfId="21492" builtinId="8" hidden="1"/>
    <cellStyle name="Hipervínculo" xfId="21494" builtinId="8" hidden="1"/>
    <cellStyle name="Hipervínculo" xfId="21496" builtinId="8" hidden="1"/>
    <cellStyle name="Hipervínculo" xfId="21498" builtinId="8" hidden="1"/>
    <cellStyle name="Hipervínculo" xfId="21500" builtinId="8" hidden="1"/>
    <cellStyle name="Hipervínculo" xfId="21502" builtinId="8" hidden="1"/>
    <cellStyle name="Hipervínculo" xfId="21504" builtinId="8" hidden="1"/>
    <cellStyle name="Hipervínculo" xfId="21506" builtinId="8" hidden="1"/>
    <cellStyle name="Hipervínculo" xfId="21508" builtinId="8" hidden="1"/>
    <cellStyle name="Hipervínculo" xfId="21510" builtinId="8" hidden="1"/>
    <cellStyle name="Hipervínculo" xfId="21512" builtinId="8" hidden="1"/>
    <cellStyle name="Hipervínculo" xfId="21514" builtinId="8" hidden="1"/>
    <cellStyle name="Hipervínculo" xfId="21516" builtinId="8" hidden="1"/>
    <cellStyle name="Hipervínculo" xfId="21518" builtinId="8" hidden="1"/>
    <cellStyle name="Hipervínculo" xfId="21520" builtinId="8" hidden="1"/>
    <cellStyle name="Hipervínculo" xfId="21522" builtinId="8" hidden="1"/>
    <cellStyle name="Hipervínculo" xfId="21524" builtinId="8" hidden="1"/>
    <cellStyle name="Hipervínculo" xfId="21526" builtinId="8" hidden="1"/>
    <cellStyle name="Hipervínculo" xfId="21528" builtinId="8" hidden="1"/>
    <cellStyle name="Hipervínculo" xfId="21530" builtinId="8" hidden="1"/>
    <cellStyle name="Hipervínculo" xfId="21532" builtinId="8" hidden="1"/>
    <cellStyle name="Hipervínculo" xfId="21534" builtinId="8" hidden="1"/>
    <cellStyle name="Hipervínculo" xfId="21536" builtinId="8" hidden="1"/>
    <cellStyle name="Hipervínculo" xfId="21538" builtinId="8" hidden="1"/>
    <cellStyle name="Hipervínculo" xfId="21540" builtinId="8" hidden="1"/>
    <cellStyle name="Hipervínculo" xfId="21542" builtinId="8" hidden="1"/>
    <cellStyle name="Hipervínculo" xfId="21544" builtinId="8" hidden="1"/>
    <cellStyle name="Hipervínculo" xfId="21546" builtinId="8" hidden="1"/>
    <cellStyle name="Hipervínculo" xfId="21548" builtinId="8" hidden="1"/>
    <cellStyle name="Hipervínculo" xfId="21550" builtinId="8" hidden="1"/>
    <cellStyle name="Hipervínculo" xfId="21552" builtinId="8" hidden="1"/>
    <cellStyle name="Hipervínculo" xfId="21554" builtinId="8" hidden="1"/>
    <cellStyle name="Hipervínculo" xfId="21556" builtinId="8" hidden="1"/>
    <cellStyle name="Hipervínculo" xfId="21558" builtinId="8" hidden="1"/>
    <cellStyle name="Hipervínculo" xfId="21560" builtinId="8" hidden="1"/>
    <cellStyle name="Hipervínculo" xfId="21562" builtinId="8" hidden="1"/>
    <cellStyle name="Hipervínculo" xfId="21564" builtinId="8" hidden="1"/>
    <cellStyle name="Hipervínculo" xfId="21566" builtinId="8" hidden="1"/>
    <cellStyle name="Hipervínculo" xfId="21568" builtinId="8" hidden="1"/>
    <cellStyle name="Hipervínculo" xfId="21570" builtinId="8" hidden="1"/>
    <cellStyle name="Hipervínculo" xfId="21572" builtinId="8" hidden="1"/>
    <cellStyle name="Hipervínculo" xfId="21574" builtinId="8" hidden="1"/>
    <cellStyle name="Hipervínculo" xfId="21576" builtinId="8" hidden="1"/>
    <cellStyle name="Hipervínculo" xfId="21578" builtinId="8" hidden="1"/>
    <cellStyle name="Hipervínculo" xfId="21580" builtinId="8" hidden="1"/>
    <cellStyle name="Hipervínculo" xfId="21582" builtinId="8" hidden="1"/>
    <cellStyle name="Hipervínculo" xfId="21584" builtinId="8" hidden="1"/>
    <cellStyle name="Hipervínculo" xfId="21586" builtinId="8" hidden="1"/>
    <cellStyle name="Hipervínculo" xfId="21588" builtinId="8" hidden="1"/>
    <cellStyle name="Hipervínculo" xfId="21590" builtinId="8" hidden="1"/>
    <cellStyle name="Hipervínculo" xfId="21592" builtinId="8" hidden="1"/>
    <cellStyle name="Hipervínculo" xfId="21594" builtinId="8" hidden="1"/>
    <cellStyle name="Hipervínculo" xfId="21596" builtinId="8" hidden="1"/>
    <cellStyle name="Hipervínculo" xfId="21598" builtinId="8" hidden="1"/>
    <cellStyle name="Hipervínculo" xfId="21600" builtinId="8" hidden="1"/>
    <cellStyle name="Hipervínculo" xfId="21602" builtinId="8" hidden="1"/>
    <cellStyle name="Hipervínculo" xfId="21604" builtinId="8" hidden="1"/>
    <cellStyle name="Hipervínculo" xfId="21606" builtinId="8" hidden="1"/>
    <cellStyle name="Hipervínculo" xfId="21608" builtinId="8" hidden="1"/>
    <cellStyle name="Hipervínculo" xfId="21610" builtinId="8" hidden="1"/>
    <cellStyle name="Hipervínculo" xfId="21612" builtinId="8" hidden="1"/>
    <cellStyle name="Hipervínculo" xfId="21614" builtinId="8" hidden="1"/>
    <cellStyle name="Hipervínculo" xfId="21616" builtinId="8" hidden="1"/>
    <cellStyle name="Hipervínculo" xfId="21618" builtinId="8" hidden="1"/>
    <cellStyle name="Hipervínculo" xfId="21620" builtinId="8" hidden="1"/>
    <cellStyle name="Hipervínculo" xfId="21622" builtinId="8" hidden="1"/>
    <cellStyle name="Hipervínculo" xfId="21624" builtinId="8" hidden="1"/>
    <cellStyle name="Hipervínculo" xfId="21626" builtinId="8" hidden="1"/>
    <cellStyle name="Hipervínculo" xfId="21628" builtinId="8" hidden="1"/>
    <cellStyle name="Hipervínculo" xfId="21630" builtinId="8" hidden="1"/>
    <cellStyle name="Hipervínculo" xfId="21632" builtinId="8" hidden="1"/>
    <cellStyle name="Hipervínculo" xfId="21634" builtinId="8" hidden="1"/>
    <cellStyle name="Hipervínculo" xfId="21636" builtinId="8" hidden="1"/>
    <cellStyle name="Hipervínculo" xfId="21638" builtinId="8" hidden="1"/>
    <cellStyle name="Hipervínculo" xfId="21640" builtinId="8" hidden="1"/>
    <cellStyle name="Hipervínculo" xfId="21642" builtinId="8" hidden="1"/>
    <cellStyle name="Hipervínculo" xfId="21644" builtinId="8" hidden="1"/>
    <cellStyle name="Hipervínculo" xfId="21646" builtinId="8" hidden="1"/>
    <cellStyle name="Hipervínculo" xfId="21648" builtinId="8" hidden="1"/>
    <cellStyle name="Hipervínculo" xfId="21650" builtinId="8" hidden="1"/>
    <cellStyle name="Hipervínculo" xfId="21652" builtinId="8" hidden="1"/>
    <cellStyle name="Hipervínculo" xfId="21654" builtinId="8" hidden="1"/>
    <cellStyle name="Hipervínculo" xfId="21656" builtinId="8" hidden="1"/>
    <cellStyle name="Hipervínculo" xfId="21658" builtinId="8" hidden="1"/>
    <cellStyle name="Hipervínculo" xfId="21660" builtinId="8" hidden="1"/>
    <cellStyle name="Hipervínculo" xfId="21662" builtinId="8" hidden="1"/>
    <cellStyle name="Hipervínculo" xfId="21664" builtinId="8" hidden="1"/>
    <cellStyle name="Hipervínculo" xfId="21666" builtinId="8" hidden="1"/>
    <cellStyle name="Hipervínculo" xfId="21668" builtinId="8" hidden="1"/>
    <cellStyle name="Hipervínculo" xfId="21670" builtinId="8" hidden="1"/>
    <cellStyle name="Hipervínculo" xfId="21672" builtinId="8" hidden="1"/>
    <cellStyle name="Hipervínculo" xfId="21674" builtinId="8" hidden="1"/>
    <cellStyle name="Hipervínculo" xfId="21676" builtinId="8" hidden="1"/>
    <cellStyle name="Hipervínculo" xfId="21678" builtinId="8" hidden="1"/>
    <cellStyle name="Hipervínculo" xfId="21680" builtinId="8" hidden="1"/>
    <cellStyle name="Hipervínculo" xfId="21682" builtinId="8" hidden="1"/>
    <cellStyle name="Hipervínculo" xfId="21684" builtinId="8" hidden="1"/>
    <cellStyle name="Hipervínculo" xfId="21686" builtinId="8" hidden="1"/>
    <cellStyle name="Hipervínculo" xfId="21688" builtinId="8" hidden="1"/>
    <cellStyle name="Hipervínculo" xfId="21690" builtinId="8" hidden="1"/>
    <cellStyle name="Hipervínculo" xfId="21692" builtinId="8" hidden="1"/>
    <cellStyle name="Hipervínculo" xfId="21694" builtinId="8" hidden="1"/>
    <cellStyle name="Hipervínculo" xfId="21696" builtinId="8" hidden="1"/>
    <cellStyle name="Hipervínculo" xfId="21698" builtinId="8" hidden="1"/>
    <cellStyle name="Hipervínculo" xfId="21700" builtinId="8" hidden="1"/>
    <cellStyle name="Hipervínculo" xfId="21702" builtinId="8" hidden="1"/>
    <cellStyle name="Hipervínculo" xfId="21704" builtinId="8" hidden="1"/>
    <cellStyle name="Hipervínculo" xfId="21706" builtinId="8" hidden="1"/>
    <cellStyle name="Hipervínculo" xfId="21708" builtinId="8" hidden="1"/>
    <cellStyle name="Hipervínculo" xfId="21710" builtinId="8" hidden="1"/>
    <cellStyle name="Hipervínculo" xfId="21712" builtinId="8" hidden="1"/>
    <cellStyle name="Hipervínculo" xfId="21714" builtinId="8" hidden="1"/>
    <cellStyle name="Hipervínculo" xfId="21716" builtinId="8" hidden="1"/>
    <cellStyle name="Hipervínculo" xfId="21718" builtinId="8" hidden="1"/>
    <cellStyle name="Hipervínculo" xfId="21720" builtinId="8" hidden="1"/>
    <cellStyle name="Hipervínculo" xfId="21722" builtinId="8" hidden="1"/>
    <cellStyle name="Hipervínculo" xfId="21724" builtinId="8" hidden="1"/>
    <cellStyle name="Hipervínculo" xfId="21726" builtinId="8" hidden="1"/>
    <cellStyle name="Hipervínculo" xfId="21728" builtinId="8" hidden="1"/>
    <cellStyle name="Hipervínculo" xfId="21730" builtinId="8" hidden="1"/>
    <cellStyle name="Hipervínculo" xfId="21732" builtinId="8" hidden="1"/>
    <cellStyle name="Hipervínculo" xfId="21734" builtinId="8" hidden="1"/>
    <cellStyle name="Hipervínculo" xfId="21736" builtinId="8" hidden="1"/>
    <cellStyle name="Hipervínculo" xfId="21738" builtinId="8" hidden="1"/>
    <cellStyle name="Hipervínculo" xfId="21740" builtinId="8" hidden="1"/>
    <cellStyle name="Hipervínculo" xfId="21742" builtinId="8" hidden="1"/>
    <cellStyle name="Hipervínculo" xfId="21744" builtinId="8" hidden="1"/>
    <cellStyle name="Hipervínculo" xfId="21746" builtinId="8" hidden="1"/>
    <cellStyle name="Hipervínculo" xfId="21748" builtinId="8" hidden="1"/>
    <cellStyle name="Hipervínculo" xfId="21750" builtinId="8" hidden="1"/>
    <cellStyle name="Hipervínculo" xfId="21752" builtinId="8" hidden="1"/>
    <cellStyle name="Hipervínculo" xfId="21754" builtinId="8" hidden="1"/>
    <cellStyle name="Hipervínculo" xfId="21756" builtinId="8" hidden="1"/>
    <cellStyle name="Hipervínculo" xfId="21758" builtinId="8" hidden="1"/>
    <cellStyle name="Hipervínculo" xfId="21760" builtinId="8" hidden="1"/>
    <cellStyle name="Hipervínculo" xfId="21762" builtinId="8" hidden="1"/>
    <cellStyle name="Hipervínculo" xfId="21764" builtinId="8" hidden="1"/>
    <cellStyle name="Hipervínculo" xfId="21766" builtinId="8" hidden="1"/>
    <cellStyle name="Hipervínculo" xfId="21768" builtinId="8" hidden="1"/>
    <cellStyle name="Hipervínculo" xfId="21770" builtinId="8" hidden="1"/>
    <cellStyle name="Hipervínculo" xfId="21772" builtinId="8" hidden="1"/>
    <cellStyle name="Hipervínculo" xfId="21774" builtinId="8" hidden="1"/>
    <cellStyle name="Hipervínculo" xfId="21776" builtinId="8" hidden="1"/>
    <cellStyle name="Hipervínculo" xfId="21778" builtinId="8" hidden="1"/>
    <cellStyle name="Hipervínculo" xfId="21780" builtinId="8" hidden="1"/>
    <cellStyle name="Hipervínculo" xfId="21782" builtinId="8" hidden="1"/>
    <cellStyle name="Hipervínculo" xfId="21784" builtinId="8" hidden="1"/>
    <cellStyle name="Hipervínculo" xfId="21786" builtinId="8" hidden="1"/>
    <cellStyle name="Hipervínculo" xfId="21788" builtinId="8" hidden="1"/>
    <cellStyle name="Hipervínculo" xfId="21790" builtinId="8" hidden="1"/>
    <cellStyle name="Hipervínculo" xfId="21792" builtinId="8" hidden="1"/>
    <cellStyle name="Hipervínculo" xfId="21794" builtinId="8" hidden="1"/>
    <cellStyle name="Hipervínculo" xfId="21796" builtinId="8" hidden="1"/>
    <cellStyle name="Hipervínculo" xfId="21798" builtinId="8" hidden="1"/>
    <cellStyle name="Hipervínculo" xfId="21800" builtinId="8" hidden="1"/>
    <cellStyle name="Hipervínculo" xfId="21802" builtinId="8" hidden="1"/>
    <cellStyle name="Hipervínculo" xfId="21804" builtinId="8" hidden="1"/>
    <cellStyle name="Hipervínculo" xfId="21806" builtinId="8" hidden="1"/>
    <cellStyle name="Hipervínculo" xfId="21808" builtinId="8" hidden="1"/>
    <cellStyle name="Hipervínculo" xfId="21810" builtinId="8" hidden="1"/>
    <cellStyle name="Hipervínculo" xfId="21812" builtinId="8" hidden="1"/>
    <cellStyle name="Hipervínculo" xfId="21814" builtinId="8" hidden="1"/>
    <cellStyle name="Hipervínculo" xfId="21816" builtinId="8" hidden="1"/>
    <cellStyle name="Hipervínculo" xfId="21818" builtinId="8" hidden="1"/>
    <cellStyle name="Hipervínculo" xfId="21820" builtinId="8" hidden="1"/>
    <cellStyle name="Hipervínculo" xfId="21822" builtinId="8" hidden="1"/>
    <cellStyle name="Hipervínculo" xfId="21824" builtinId="8" hidden="1"/>
    <cellStyle name="Hipervínculo" xfId="21826" builtinId="8" hidden="1"/>
    <cellStyle name="Hipervínculo" xfId="21828" builtinId="8" hidden="1"/>
    <cellStyle name="Hipervínculo" xfId="21830" builtinId="8" hidden="1"/>
    <cellStyle name="Hipervínculo" xfId="21832" builtinId="8" hidden="1"/>
    <cellStyle name="Hipervínculo" xfId="21834" builtinId="8" hidden="1"/>
    <cellStyle name="Hipervínculo" xfId="21836" builtinId="8" hidden="1"/>
    <cellStyle name="Hipervínculo" xfId="21838" builtinId="8" hidden="1"/>
    <cellStyle name="Hipervínculo" xfId="21840" builtinId="8" hidden="1"/>
    <cellStyle name="Hipervínculo" xfId="21842" builtinId="8" hidden="1"/>
    <cellStyle name="Hipervínculo" xfId="21844" builtinId="8" hidden="1"/>
    <cellStyle name="Hipervínculo" xfId="21846" builtinId="8" hidden="1"/>
    <cellStyle name="Hipervínculo" xfId="21848" builtinId="8" hidden="1"/>
    <cellStyle name="Hipervínculo" xfId="21850" builtinId="8" hidden="1"/>
    <cellStyle name="Hipervínculo" xfId="21852" builtinId="8" hidden="1"/>
    <cellStyle name="Hipervínculo" xfId="21854" builtinId="8" hidden="1"/>
    <cellStyle name="Hipervínculo" xfId="21856" builtinId="8" hidden="1"/>
    <cellStyle name="Hipervínculo" xfId="21858" builtinId="8" hidden="1"/>
    <cellStyle name="Hipervínculo" xfId="21860" builtinId="8" hidden="1"/>
    <cellStyle name="Hipervínculo" xfId="21862" builtinId="8" hidden="1"/>
    <cellStyle name="Hipervínculo" xfId="21864" builtinId="8" hidden="1"/>
    <cellStyle name="Hipervínculo" xfId="21866" builtinId="8" hidden="1"/>
    <cellStyle name="Hipervínculo" xfId="21868" builtinId="8" hidden="1"/>
    <cellStyle name="Hipervínculo" xfId="21870" builtinId="8" hidden="1"/>
    <cellStyle name="Hipervínculo" xfId="21872" builtinId="8" hidden="1"/>
    <cellStyle name="Hipervínculo" xfId="21874" builtinId="8" hidden="1"/>
    <cellStyle name="Hipervínculo" xfId="21876" builtinId="8" hidden="1"/>
    <cellStyle name="Hipervínculo" xfId="21878" builtinId="8" hidden="1"/>
    <cellStyle name="Hipervínculo" xfId="21880" builtinId="8" hidden="1"/>
    <cellStyle name="Hipervínculo" xfId="21882" builtinId="8" hidden="1"/>
    <cellStyle name="Hipervínculo" xfId="21884" builtinId="8" hidden="1"/>
    <cellStyle name="Hipervínculo" xfId="21886" builtinId="8" hidden="1"/>
    <cellStyle name="Hipervínculo" xfId="21888" builtinId="8" hidden="1"/>
    <cellStyle name="Hipervínculo" xfId="21890" builtinId="8" hidden="1"/>
    <cellStyle name="Hipervínculo" xfId="21892" builtinId="8" hidden="1"/>
    <cellStyle name="Hipervínculo" xfId="21894" builtinId="8" hidden="1"/>
    <cellStyle name="Hipervínculo" xfId="21896" builtinId="8" hidden="1"/>
    <cellStyle name="Hipervínculo" xfId="21898" builtinId="8" hidden="1"/>
    <cellStyle name="Hipervínculo" xfId="21900" builtinId="8" hidden="1"/>
    <cellStyle name="Hipervínculo" xfId="21902" builtinId="8" hidden="1"/>
    <cellStyle name="Hipervínculo" xfId="21904" builtinId="8" hidden="1"/>
    <cellStyle name="Hipervínculo" xfId="21906" builtinId="8" hidden="1"/>
    <cellStyle name="Hipervínculo" xfId="21908" builtinId="8" hidden="1"/>
    <cellStyle name="Hipervínculo" xfId="21910" builtinId="8" hidden="1"/>
    <cellStyle name="Hipervínculo" xfId="21912" builtinId="8" hidden="1"/>
    <cellStyle name="Hipervínculo" xfId="21914" builtinId="8" hidden="1"/>
    <cellStyle name="Hipervínculo" xfId="21916" builtinId="8" hidden="1"/>
    <cellStyle name="Hipervínculo" xfId="21918" builtinId="8" hidden="1"/>
    <cellStyle name="Hipervínculo" xfId="21920" builtinId="8" hidden="1"/>
    <cellStyle name="Hipervínculo" xfId="21922" builtinId="8" hidden="1"/>
    <cellStyle name="Hipervínculo" xfId="21924" builtinId="8" hidden="1"/>
    <cellStyle name="Hipervínculo" xfId="21926" builtinId="8" hidden="1"/>
    <cellStyle name="Hipervínculo" xfId="21928" builtinId="8" hidden="1"/>
    <cellStyle name="Hipervínculo" xfId="21930" builtinId="8" hidden="1"/>
    <cellStyle name="Hipervínculo" xfId="21932" builtinId="8" hidden="1"/>
    <cellStyle name="Hipervínculo" xfId="21934" builtinId="8" hidden="1"/>
    <cellStyle name="Hipervínculo" xfId="21936" builtinId="8" hidden="1"/>
    <cellStyle name="Hipervínculo" xfId="21938" builtinId="8" hidden="1"/>
    <cellStyle name="Hipervínculo" xfId="21940" builtinId="8" hidden="1"/>
    <cellStyle name="Hipervínculo" xfId="21942" builtinId="8" hidden="1"/>
    <cellStyle name="Hipervínculo" xfId="21944" builtinId="8" hidden="1"/>
    <cellStyle name="Hipervínculo" xfId="21946" builtinId="8" hidden="1"/>
    <cellStyle name="Hipervínculo" xfId="21948" builtinId="8" hidden="1"/>
    <cellStyle name="Hipervínculo" xfId="21950" builtinId="8" hidden="1"/>
    <cellStyle name="Hipervínculo" xfId="21952" builtinId="8" hidden="1"/>
    <cellStyle name="Hipervínculo" xfId="21954" builtinId="8" hidden="1"/>
    <cellStyle name="Hipervínculo" xfId="21956" builtinId="8" hidden="1"/>
    <cellStyle name="Hipervínculo" xfId="21958" builtinId="8" hidden="1"/>
    <cellStyle name="Hipervínculo" xfId="21960" builtinId="8" hidden="1"/>
    <cellStyle name="Hipervínculo" xfId="21962" builtinId="8" hidden="1"/>
    <cellStyle name="Hipervínculo" xfId="21964" builtinId="8" hidden="1"/>
    <cellStyle name="Hipervínculo" xfId="21966" builtinId="8" hidden="1"/>
    <cellStyle name="Hipervínculo" xfId="21968" builtinId="8" hidden="1"/>
    <cellStyle name="Hipervínculo" xfId="21970" builtinId="8" hidden="1"/>
    <cellStyle name="Hipervínculo" xfId="21972" builtinId="8" hidden="1"/>
    <cellStyle name="Hipervínculo" xfId="21974" builtinId="8" hidden="1"/>
    <cellStyle name="Hipervínculo" xfId="21976" builtinId="8" hidden="1"/>
    <cellStyle name="Hipervínculo" xfId="21978" builtinId="8" hidden="1"/>
    <cellStyle name="Hipervínculo" xfId="21980" builtinId="8" hidden="1"/>
    <cellStyle name="Hipervínculo" xfId="21982" builtinId="8" hidden="1"/>
    <cellStyle name="Hipervínculo" xfId="21984" builtinId="8" hidden="1"/>
    <cellStyle name="Hipervínculo" xfId="21986" builtinId="8" hidden="1"/>
    <cellStyle name="Hipervínculo" xfId="21988" builtinId="8" hidden="1"/>
    <cellStyle name="Hipervínculo" xfId="21990" builtinId="8" hidden="1"/>
    <cellStyle name="Hipervínculo" xfId="21992" builtinId="8" hidden="1"/>
    <cellStyle name="Hipervínculo" xfId="21994" builtinId="8" hidden="1"/>
    <cellStyle name="Hipervínculo" xfId="21996" builtinId="8" hidden="1"/>
    <cellStyle name="Hipervínculo" xfId="21998" builtinId="8" hidden="1"/>
    <cellStyle name="Hipervínculo" xfId="22000" builtinId="8" hidden="1"/>
    <cellStyle name="Hipervínculo" xfId="22002" builtinId="8" hidden="1"/>
    <cellStyle name="Hipervínculo" xfId="22004" builtinId="8" hidden="1"/>
    <cellStyle name="Hipervínculo" xfId="22006" builtinId="8" hidden="1"/>
    <cellStyle name="Hipervínculo" xfId="22008" builtinId="8" hidden="1"/>
    <cellStyle name="Hipervínculo" xfId="22010" builtinId="8" hidden="1"/>
    <cellStyle name="Hipervínculo" xfId="22012" builtinId="8" hidden="1"/>
    <cellStyle name="Hipervínculo" xfId="22014" builtinId="8" hidden="1"/>
    <cellStyle name="Hipervínculo" xfId="22016" builtinId="8" hidden="1"/>
    <cellStyle name="Hipervínculo" xfId="22018" builtinId="8" hidden="1"/>
    <cellStyle name="Hipervínculo" xfId="22020" builtinId="8" hidden="1"/>
    <cellStyle name="Hipervínculo" xfId="22022" builtinId="8" hidden="1"/>
    <cellStyle name="Hipervínculo" xfId="22024" builtinId="8" hidden="1"/>
    <cellStyle name="Hipervínculo" xfId="22026" builtinId="8" hidden="1"/>
    <cellStyle name="Hipervínculo" xfId="22028" builtinId="8" hidden="1"/>
    <cellStyle name="Hipervínculo" xfId="22030" builtinId="8" hidden="1"/>
    <cellStyle name="Hipervínculo" xfId="22032" builtinId="8" hidden="1"/>
    <cellStyle name="Hipervínculo" xfId="22034" builtinId="8" hidden="1"/>
    <cellStyle name="Hipervínculo" xfId="22036" builtinId="8" hidden="1"/>
    <cellStyle name="Hipervínculo" xfId="22038" builtinId="8" hidden="1"/>
    <cellStyle name="Hipervínculo" xfId="22040" builtinId="8" hidden="1"/>
    <cellStyle name="Hipervínculo" xfId="22042" builtinId="8" hidden="1"/>
    <cellStyle name="Hipervínculo" xfId="22044" builtinId="8" hidden="1"/>
    <cellStyle name="Hipervínculo" xfId="22046" builtinId="8" hidden="1"/>
    <cellStyle name="Hipervínculo" xfId="22048" builtinId="8" hidden="1"/>
    <cellStyle name="Hipervínculo" xfId="22050" builtinId="8" hidden="1"/>
    <cellStyle name="Hipervínculo" xfId="22052" builtinId="8" hidden="1"/>
    <cellStyle name="Hipervínculo" xfId="22054" builtinId="8" hidden="1"/>
    <cellStyle name="Hipervínculo" xfId="22056" builtinId="8" hidden="1"/>
    <cellStyle name="Hipervínculo" xfId="22058" builtinId="8" hidden="1"/>
    <cellStyle name="Hipervínculo" xfId="22060" builtinId="8" hidden="1"/>
    <cellStyle name="Hipervínculo" xfId="22062" builtinId="8" hidden="1"/>
    <cellStyle name="Hipervínculo" xfId="22064" builtinId="8" hidden="1"/>
    <cellStyle name="Hipervínculo" xfId="22066" builtinId="8" hidden="1"/>
    <cellStyle name="Hipervínculo" xfId="22068" builtinId="8" hidden="1"/>
    <cellStyle name="Hipervínculo" xfId="22070" builtinId="8" hidden="1"/>
    <cellStyle name="Hipervínculo" xfId="22072" builtinId="8" hidden="1"/>
    <cellStyle name="Hipervínculo" xfId="22074" builtinId="8" hidden="1"/>
    <cellStyle name="Hipervínculo" xfId="22076" builtinId="8" hidden="1"/>
    <cellStyle name="Hipervínculo" xfId="22078" builtinId="8" hidden="1"/>
    <cellStyle name="Hipervínculo" xfId="22080" builtinId="8" hidden="1"/>
    <cellStyle name="Hipervínculo" xfId="22082" builtinId="8" hidden="1"/>
    <cellStyle name="Hipervínculo" xfId="22084" builtinId="8" hidden="1"/>
    <cellStyle name="Hipervínculo" xfId="22086" builtinId="8" hidden="1"/>
    <cellStyle name="Hipervínculo" xfId="22088" builtinId="8" hidden="1"/>
    <cellStyle name="Hipervínculo" xfId="22090" builtinId="8" hidden="1"/>
    <cellStyle name="Hipervínculo" xfId="22092" builtinId="8" hidden="1"/>
    <cellStyle name="Hipervínculo" xfId="22094" builtinId="8" hidden="1"/>
    <cellStyle name="Hipervínculo" xfId="22096" builtinId="8" hidden="1"/>
    <cellStyle name="Hipervínculo" xfId="22098" builtinId="8" hidden="1"/>
    <cellStyle name="Hipervínculo" xfId="22100" builtinId="8" hidden="1"/>
    <cellStyle name="Hipervínculo" xfId="22102" builtinId="8" hidden="1"/>
    <cellStyle name="Hipervínculo" xfId="22104" builtinId="8" hidden="1"/>
    <cellStyle name="Hipervínculo" xfId="22106" builtinId="8" hidden="1"/>
    <cellStyle name="Hipervínculo" xfId="22108" builtinId="8" hidden="1"/>
    <cellStyle name="Hipervínculo" xfId="22110" builtinId="8" hidden="1"/>
    <cellStyle name="Hipervínculo" xfId="22112" builtinId="8" hidden="1"/>
    <cellStyle name="Hipervínculo" xfId="22114" builtinId="8" hidden="1"/>
    <cellStyle name="Hipervínculo" xfId="22116" builtinId="8" hidden="1"/>
    <cellStyle name="Hipervínculo" xfId="22118" builtinId="8" hidden="1"/>
    <cellStyle name="Hipervínculo" xfId="22120" builtinId="8" hidden="1"/>
    <cellStyle name="Hipervínculo" xfId="22122" builtinId="8" hidden="1"/>
    <cellStyle name="Hipervínculo" xfId="22124" builtinId="8" hidden="1"/>
    <cellStyle name="Hipervínculo" xfId="22126" builtinId="8" hidden="1"/>
    <cellStyle name="Hipervínculo" xfId="22128" builtinId="8" hidden="1"/>
    <cellStyle name="Hipervínculo" xfId="22130" builtinId="8" hidden="1"/>
    <cellStyle name="Hipervínculo" xfId="22132" builtinId="8" hidden="1"/>
    <cellStyle name="Hipervínculo" xfId="22134" builtinId="8" hidden="1"/>
    <cellStyle name="Hipervínculo" xfId="22136" builtinId="8" hidden="1"/>
    <cellStyle name="Hipervínculo" xfId="22138" builtinId="8" hidden="1"/>
    <cellStyle name="Hipervínculo" xfId="22140" builtinId="8" hidden="1"/>
    <cellStyle name="Hipervínculo" xfId="22142" builtinId="8" hidden="1"/>
    <cellStyle name="Hipervínculo" xfId="22144" builtinId="8" hidden="1"/>
    <cellStyle name="Hipervínculo" xfId="22146" builtinId="8" hidden="1"/>
    <cellStyle name="Hipervínculo" xfId="22148" builtinId="8" hidden="1"/>
    <cellStyle name="Hipervínculo" xfId="22150" builtinId="8" hidden="1"/>
    <cellStyle name="Hipervínculo" xfId="22152" builtinId="8" hidden="1"/>
    <cellStyle name="Hipervínculo" xfId="22154" builtinId="8" hidden="1"/>
    <cellStyle name="Hipervínculo" xfId="22156" builtinId="8" hidden="1"/>
    <cellStyle name="Hipervínculo" xfId="22158" builtinId="8" hidden="1"/>
    <cellStyle name="Hipervínculo" xfId="22160" builtinId="8" hidden="1"/>
    <cellStyle name="Hipervínculo" xfId="22162" builtinId="8" hidden="1"/>
    <cellStyle name="Hipervínculo" xfId="22164" builtinId="8" hidden="1"/>
    <cellStyle name="Hipervínculo" xfId="22166" builtinId="8" hidden="1"/>
    <cellStyle name="Hipervínculo" xfId="22168" builtinId="8" hidden="1"/>
    <cellStyle name="Hipervínculo" xfId="22170" builtinId="8" hidden="1"/>
    <cellStyle name="Hipervínculo" xfId="22172" builtinId="8" hidden="1"/>
    <cellStyle name="Hipervínculo" xfId="22174" builtinId="8" hidden="1"/>
    <cellStyle name="Hipervínculo" xfId="22176" builtinId="8" hidden="1"/>
    <cellStyle name="Hipervínculo" xfId="22178" builtinId="8" hidden="1"/>
    <cellStyle name="Hipervínculo" xfId="22180" builtinId="8" hidden="1"/>
    <cellStyle name="Hipervínculo" xfId="22182" builtinId="8" hidden="1"/>
    <cellStyle name="Hipervínculo" xfId="22184" builtinId="8" hidden="1"/>
    <cellStyle name="Hipervínculo" xfId="22186" builtinId="8" hidden="1"/>
    <cellStyle name="Hipervínculo" xfId="22188" builtinId="8" hidden="1"/>
    <cellStyle name="Hipervínculo" xfId="22190" builtinId="8" hidden="1"/>
    <cellStyle name="Hipervínculo" xfId="22192" builtinId="8" hidden="1"/>
    <cellStyle name="Hipervínculo" xfId="22194" builtinId="8" hidden="1"/>
    <cellStyle name="Hipervínculo" xfId="22196" builtinId="8" hidden="1"/>
    <cellStyle name="Hipervínculo" xfId="22198" builtinId="8" hidden="1"/>
    <cellStyle name="Hipervínculo" xfId="22200" builtinId="8" hidden="1"/>
    <cellStyle name="Hipervínculo" xfId="22202" builtinId="8" hidden="1"/>
    <cellStyle name="Hipervínculo" xfId="22204" builtinId="8" hidden="1"/>
    <cellStyle name="Hipervínculo" xfId="22206" builtinId="8" hidden="1"/>
    <cellStyle name="Hipervínculo" xfId="22208" builtinId="8" hidden="1"/>
    <cellStyle name="Hipervínculo" xfId="22210" builtinId="8" hidden="1"/>
    <cellStyle name="Hipervínculo" xfId="22212" builtinId="8" hidden="1"/>
    <cellStyle name="Hipervínculo" xfId="22214" builtinId="8" hidden="1"/>
    <cellStyle name="Hipervínculo" xfId="22216" builtinId="8" hidden="1"/>
    <cellStyle name="Hipervínculo" xfId="22218" builtinId="8" hidden="1"/>
    <cellStyle name="Hipervínculo" xfId="22220" builtinId="8" hidden="1"/>
    <cellStyle name="Hipervínculo" xfId="22222" builtinId="8" hidden="1"/>
    <cellStyle name="Hipervínculo" xfId="22224" builtinId="8" hidden="1"/>
    <cellStyle name="Hipervínculo" xfId="22226" builtinId="8" hidden="1"/>
    <cellStyle name="Hipervínculo" xfId="22228" builtinId="8" hidden="1"/>
    <cellStyle name="Hipervínculo" xfId="22230" builtinId="8" hidden="1"/>
    <cellStyle name="Hipervínculo" xfId="22232" builtinId="8" hidden="1"/>
    <cellStyle name="Hipervínculo" xfId="22234" builtinId="8" hidden="1"/>
    <cellStyle name="Hipervínculo" xfId="22236" builtinId="8" hidden="1"/>
    <cellStyle name="Hipervínculo" xfId="22238" builtinId="8" hidden="1"/>
    <cellStyle name="Hipervínculo" xfId="22240" builtinId="8" hidden="1"/>
    <cellStyle name="Hipervínculo" xfId="22242" builtinId="8" hidden="1"/>
    <cellStyle name="Hipervínculo" xfId="22244" builtinId="8" hidden="1"/>
    <cellStyle name="Hipervínculo" xfId="22246" builtinId="8" hidden="1"/>
    <cellStyle name="Hipervínculo" xfId="22248" builtinId="8" hidden="1"/>
    <cellStyle name="Hipervínculo" xfId="22250" builtinId="8" hidden="1"/>
    <cellStyle name="Hipervínculo" xfId="22252" builtinId="8" hidden="1"/>
    <cellStyle name="Hipervínculo" xfId="22254" builtinId="8" hidden="1"/>
    <cellStyle name="Hipervínculo" xfId="22256" builtinId="8" hidden="1"/>
    <cellStyle name="Hipervínculo" xfId="22258" builtinId="8" hidden="1"/>
    <cellStyle name="Hipervínculo" xfId="22260" builtinId="8" hidden="1"/>
    <cellStyle name="Hipervínculo" xfId="22262" builtinId="8" hidden="1"/>
    <cellStyle name="Hipervínculo" xfId="22264" builtinId="8" hidden="1"/>
    <cellStyle name="Hipervínculo" xfId="22266" builtinId="8" hidden="1"/>
    <cellStyle name="Hipervínculo" xfId="22268" builtinId="8" hidden="1"/>
    <cellStyle name="Hipervínculo" xfId="22270" builtinId="8" hidden="1"/>
    <cellStyle name="Hipervínculo" xfId="22272" builtinId="8" hidden="1"/>
    <cellStyle name="Hipervínculo" xfId="22274" builtinId="8" hidden="1"/>
    <cellStyle name="Hipervínculo" xfId="22276" builtinId="8" hidden="1"/>
    <cellStyle name="Hipervínculo" xfId="22278" builtinId="8" hidden="1"/>
    <cellStyle name="Hipervínculo" xfId="22280" builtinId="8" hidden="1"/>
    <cellStyle name="Hipervínculo" xfId="22282" builtinId="8" hidden="1"/>
    <cellStyle name="Hipervínculo" xfId="22284" builtinId="8" hidden="1"/>
    <cellStyle name="Hipervínculo" xfId="22286" builtinId="8" hidden="1"/>
    <cellStyle name="Hipervínculo" xfId="22288" builtinId="8" hidden="1"/>
    <cellStyle name="Hipervínculo" xfId="22290" builtinId="8" hidden="1"/>
    <cellStyle name="Hipervínculo" xfId="22292" builtinId="8" hidden="1"/>
    <cellStyle name="Hipervínculo" xfId="22294" builtinId="8" hidden="1"/>
    <cellStyle name="Hipervínculo" xfId="22296" builtinId="8" hidden="1"/>
    <cellStyle name="Hipervínculo" xfId="22298" builtinId="8" hidden="1"/>
    <cellStyle name="Hipervínculo" xfId="22300" builtinId="8" hidden="1"/>
    <cellStyle name="Hipervínculo" xfId="22302" builtinId="8" hidden="1"/>
    <cellStyle name="Hipervínculo" xfId="22304" builtinId="8" hidden="1"/>
    <cellStyle name="Hipervínculo" xfId="22306" builtinId="8" hidden="1"/>
    <cellStyle name="Hipervínculo" xfId="22308" builtinId="8" hidden="1"/>
    <cellStyle name="Hipervínculo" xfId="22310" builtinId="8" hidden="1"/>
    <cellStyle name="Hipervínculo" xfId="22312" builtinId="8" hidden="1"/>
    <cellStyle name="Hipervínculo" xfId="22314" builtinId="8" hidden="1"/>
    <cellStyle name="Hipervínculo" xfId="22316" builtinId="8" hidden="1"/>
    <cellStyle name="Hipervínculo" xfId="22318" builtinId="8" hidden="1"/>
    <cellStyle name="Hipervínculo" xfId="22320" builtinId="8" hidden="1"/>
    <cellStyle name="Hipervínculo" xfId="22322" builtinId="8" hidden="1"/>
    <cellStyle name="Hipervínculo" xfId="22324" builtinId="8" hidden="1"/>
    <cellStyle name="Hipervínculo" xfId="22326" builtinId="8" hidden="1"/>
    <cellStyle name="Hipervínculo" xfId="22328" builtinId="8" hidden="1"/>
    <cellStyle name="Hipervínculo" xfId="22330" builtinId="8" hidden="1"/>
    <cellStyle name="Hipervínculo" xfId="22332" builtinId="8" hidden="1"/>
    <cellStyle name="Hipervínculo" xfId="22334" builtinId="8" hidden="1"/>
    <cellStyle name="Hipervínculo" xfId="22336" builtinId="8" hidden="1"/>
    <cellStyle name="Hipervínculo" xfId="22338" builtinId="8" hidden="1"/>
    <cellStyle name="Hipervínculo" xfId="22340" builtinId="8" hidden="1"/>
    <cellStyle name="Hipervínculo" xfId="22724" builtinId="8" hidden="1"/>
    <cellStyle name="Hipervínculo" xfId="22404" builtinId="8" hidden="1"/>
    <cellStyle name="Hipervínculo" xfId="22428" builtinId="8" hidden="1"/>
    <cellStyle name="Hipervínculo" xfId="22765" builtinId="8" hidden="1"/>
    <cellStyle name="Hipervínculo" xfId="22708" builtinId="8" hidden="1"/>
    <cellStyle name="Hipervínculo" xfId="22382" builtinId="8" hidden="1"/>
    <cellStyle name="Hipervínculo" xfId="22419" builtinId="8" hidden="1"/>
    <cellStyle name="Hipervínculo" xfId="22593" builtinId="8" hidden="1"/>
    <cellStyle name="Hipervínculo" xfId="22536" builtinId="8" hidden="1"/>
    <cellStyle name="Hipervínculo" xfId="22479" builtinId="8" hidden="1"/>
    <cellStyle name="Hipervínculo" xfId="22440" builtinId="8" hidden="1"/>
    <cellStyle name="Hipervínculo" xfId="19028" builtinId="8" hidden="1"/>
    <cellStyle name="Hipervínculo" xfId="19153" builtinId="8" hidden="1"/>
    <cellStyle name="Hipervínculo" xfId="22434" builtinId="8" hidden="1"/>
    <cellStyle name="Hipervínculo" xfId="22774" builtinId="8" hidden="1"/>
    <cellStyle name="Hipervínculo" xfId="22717" builtinId="8" hidden="1"/>
    <cellStyle name="Hipervínculo" xfId="22394" builtinId="8" hidden="1"/>
    <cellStyle name="Hipervínculo" xfId="22592" builtinId="8" hidden="1"/>
    <cellStyle name="Hipervínculo" xfId="22535" builtinId="8" hidden="1"/>
    <cellStyle name="Hipervínculo" xfId="22478" builtinId="8" hidden="1"/>
    <cellStyle name="Hipervínculo" xfId="22435" builtinId="8" hidden="1"/>
    <cellStyle name="Hipervínculo" xfId="22775" builtinId="8" hidden="1"/>
    <cellStyle name="Hipervínculo" xfId="22718" builtinId="8" hidden="1"/>
    <cellStyle name="Hipervínculo" xfId="22395" builtinId="8" hidden="1"/>
    <cellStyle name="Hipervínculo" xfId="20582" builtinId="8" hidden="1"/>
    <cellStyle name="Hipervínculo" xfId="22384" builtinId="8" hidden="1"/>
    <cellStyle name="Hipervínculo" xfId="22747" builtinId="8" hidden="1"/>
    <cellStyle name="Hipervínculo" xfId="22690" builtinId="8" hidden="1"/>
    <cellStyle name="Hipervínculo" xfId="22591" builtinId="8" hidden="1"/>
    <cellStyle name="Hipervínculo" xfId="22534" builtinId="8" hidden="1"/>
    <cellStyle name="Hipervínculo" xfId="22477" builtinId="8" hidden="1"/>
    <cellStyle name="Hipervínculo" xfId="20905" builtinId="8" hidden="1"/>
    <cellStyle name="Hipervínculo" xfId="22422" builtinId="8" hidden="1"/>
    <cellStyle name="Hipervínculo" xfId="20962" builtinId="8" hidden="1"/>
    <cellStyle name="Hipervínculo" xfId="20622" builtinId="8" hidden="1"/>
    <cellStyle name="Hipervínculo" xfId="22349" builtinId="8" hidden="1"/>
    <cellStyle name="Hipervínculo" xfId="22439" builtinId="8" hidden="1"/>
    <cellStyle name="Hipervínculo" xfId="22779" builtinId="8" hidden="1"/>
    <cellStyle name="Hipervínculo" xfId="22722" builtinId="8" hidden="1"/>
    <cellStyle name="Hipervínculo" xfId="22401" builtinId="8" hidden="1"/>
    <cellStyle name="Hipervínculo" xfId="22792" builtinId="8" hidden="1"/>
    <cellStyle name="Hipervínculo" xfId="22735" builtinId="8" hidden="1"/>
    <cellStyle name="Hipervínculo" xfId="22679" builtinId="8" hidden="1"/>
    <cellStyle name="Hipervínculo" xfId="22418" builtinId="8" hidden="1"/>
    <cellStyle name="Hipervínculo" xfId="22790" builtinId="8" hidden="1"/>
    <cellStyle name="Hipervínculo" xfId="22733" builtinId="8" hidden="1"/>
    <cellStyle name="Hipervínculo" xfId="22677" builtinId="8" hidden="1"/>
    <cellStyle name="Hipervínculo" xfId="22416" builtinId="8" hidden="1"/>
    <cellStyle name="Hipervínculo" xfId="20836" builtinId="8" hidden="1"/>
    <cellStyle name="Hipervínculo" xfId="22636" builtinId="8" hidden="1"/>
    <cellStyle name="Hipervínculo" xfId="22579" builtinId="8" hidden="1"/>
    <cellStyle name="Hipervínculo" xfId="22522" builtinId="8" hidden="1"/>
    <cellStyle name="Hipervínculo" xfId="22634" builtinId="8" hidden="1"/>
    <cellStyle name="Hipervínculo" xfId="22577" builtinId="8" hidden="1"/>
    <cellStyle name="Hipervínculo" xfId="22520" builtinId="8" hidden="1"/>
    <cellStyle name="Hipervínculo" xfId="22464" builtinId="8" hidden="1"/>
    <cellStyle name="Hipervínculo" xfId="22595" builtinId="8" hidden="1"/>
    <cellStyle name="Hipervínculo" xfId="22538" builtinId="8" hidden="1"/>
    <cellStyle name="Hipervínculo" xfId="22481" builtinId="8" hidden="1"/>
    <cellStyle name="Hipervínculo" xfId="22462" builtinId="8" hidden="1"/>
    <cellStyle name="Hipervínculo" xfId="22789" builtinId="8" hidden="1"/>
    <cellStyle name="Hipervínculo" xfId="22732" builtinId="8" hidden="1"/>
    <cellStyle name="Hipervínculo" xfId="22415" builtinId="8" hidden="1"/>
    <cellStyle name="Hipervínculo" xfId="22626" builtinId="8" hidden="1"/>
    <cellStyle name="Hipervínculo" xfId="22569" builtinId="8" hidden="1"/>
    <cellStyle name="Hipervínculo" xfId="22512" builtinId="8" hidden="1"/>
    <cellStyle name="Hipervínculo" xfId="22456" builtinId="8" hidden="1"/>
    <cellStyle name="Hipervínculo" xfId="18939" builtinId="8" hidden="1"/>
    <cellStyle name="Hipervínculo" xfId="22475" builtinId="8" hidden="1"/>
    <cellStyle name="Hipervínculo" xfId="22437" builtinId="8" hidden="1"/>
    <cellStyle name="Hipervínculo" xfId="22777" builtinId="8" hidden="1"/>
    <cellStyle name="Hipervínculo" xfId="22720" builtinId="8" hidden="1"/>
    <cellStyle name="Hipervínculo" xfId="22399" builtinId="8" hidden="1"/>
    <cellStyle name="Hipervínculo" xfId="22786" builtinId="8" hidden="1"/>
    <cellStyle name="Hipervínculo" xfId="22729" builtinId="8" hidden="1"/>
    <cellStyle name="Hipervínculo" xfId="22673" builtinId="8" hidden="1"/>
    <cellStyle name="Hipervínculo" xfId="22411" builtinId="8" hidden="1"/>
    <cellStyle name="Hipervínculo" xfId="22589" builtinId="8" hidden="1"/>
    <cellStyle name="Hipervínculo" xfId="22532" builtinId="8" hidden="1"/>
    <cellStyle name="Hipervínculo" xfId="22474" builtinId="8" hidden="1"/>
    <cellStyle name="Hipervínculo" xfId="22430" builtinId="8" hidden="1"/>
    <cellStyle name="Hipervínculo" xfId="22768" builtinId="8" hidden="1"/>
    <cellStyle name="Hipervínculo" xfId="22711" builtinId="8" hidden="1"/>
    <cellStyle name="Hipervínculo" xfId="22388" builtinId="8" hidden="1"/>
    <cellStyle name="Hipervínculo" xfId="22785" builtinId="8" hidden="1"/>
    <cellStyle name="Hipervínculo" xfId="22728" builtinId="8" hidden="1"/>
    <cellStyle name="Hipervínculo" xfId="22672" builtinId="8" hidden="1"/>
    <cellStyle name="Hipervínculo" xfId="22410" builtinId="8" hidden="1"/>
    <cellStyle name="Hipervínculo" xfId="22788" builtinId="8" hidden="1"/>
    <cellStyle name="Hipervínculo" xfId="22731" builtinId="8" hidden="1"/>
    <cellStyle name="Hipervínculo" xfId="22675" builtinId="8" hidden="1"/>
    <cellStyle name="Hipervínculo" xfId="22413" builtinId="8" hidden="1"/>
    <cellStyle name="Hipervínculo" xfId="22685" builtinId="8" hidden="1"/>
    <cellStyle name="Hipervínculo" xfId="22610" builtinId="8" hidden="1"/>
    <cellStyle name="Hipervínculo" xfId="22553" builtinId="8" hidden="1"/>
    <cellStyle name="Hipervínculo" xfId="22496" builtinId="8" hidden="1"/>
    <cellStyle name="Hipervínculo" xfId="22637" builtinId="8" hidden="1"/>
    <cellStyle name="Hipervínculo" xfId="22580" builtinId="8" hidden="1"/>
    <cellStyle name="Hipervínculo" xfId="22523" builtinId="8" hidden="1"/>
    <cellStyle name="Hipervínculo" xfId="22625" builtinId="8" hidden="1"/>
    <cellStyle name="Hipervínculo" xfId="22568" builtinId="8" hidden="1"/>
    <cellStyle name="Hipervínculo" xfId="22511" builtinId="8" hidden="1"/>
    <cellStyle name="Hipervínculo" xfId="22455" builtinId="8" hidden="1"/>
    <cellStyle name="Hipervínculo" xfId="22627" builtinId="8" hidden="1"/>
    <cellStyle name="Hipervínculo" xfId="22570" builtinId="8" hidden="1"/>
    <cellStyle name="Hipervínculo" xfId="22513" builtinId="8" hidden="1"/>
    <cellStyle name="Hipervínculo" xfId="22457" builtinId="8" hidden="1"/>
    <cellStyle name="Hipervínculo" xfId="22623" builtinId="8" hidden="1"/>
    <cellStyle name="Hipervínculo" xfId="22566" builtinId="8" hidden="1"/>
    <cellStyle name="Hipervínculo" xfId="22509" builtinId="8" hidden="1"/>
    <cellStyle name="Hipervínculo" xfId="22441" builtinId="8" hidden="1"/>
    <cellStyle name="Hipervínculo" xfId="22587" builtinId="8" hidden="1"/>
    <cellStyle name="Hipervínculo" xfId="22530" builtinId="8" hidden="1"/>
    <cellStyle name="Hipervínculo" xfId="22472" builtinId="8" hidden="1"/>
    <cellStyle name="Hipervínculo" xfId="22438" builtinId="8" hidden="1"/>
    <cellStyle name="Hipervínculo" xfId="22778" builtinId="8" hidden="1"/>
    <cellStyle name="Hipervínculo" xfId="22721" builtinId="8" hidden="1"/>
    <cellStyle name="Hipervínculo" xfId="22400" builtinId="8" hidden="1"/>
    <cellStyle name="Hipervínculo" xfId="22745" builtinId="8" hidden="1"/>
    <cellStyle name="Hipervínculo" xfId="22687" builtinId="8" hidden="1"/>
    <cellStyle name="Hipervínculo" xfId="22674" builtinId="8" hidden="1"/>
    <cellStyle name="Hipervínculo" xfId="22630" builtinId="8" hidden="1"/>
    <cellStyle name="Hipervínculo" xfId="22573" builtinId="8" hidden="1"/>
    <cellStyle name="Hipervínculo" xfId="22516" builtinId="8" hidden="1"/>
    <cellStyle name="Hipervínculo" xfId="20880" builtinId="8" hidden="1"/>
    <cellStyle name="Hipervínculo" xfId="20937" builtinId="8" hidden="1"/>
    <cellStyle name="Hipervínculo" xfId="22466" builtinId="8" hidden="1"/>
    <cellStyle name="Hipervínculo" xfId="22429" builtinId="8" hidden="1"/>
    <cellStyle name="Hipervínculo" xfId="22766" builtinId="8" hidden="1"/>
    <cellStyle name="Hipervínculo" xfId="22709" builtinId="8" hidden="1"/>
    <cellStyle name="Hipervínculo" xfId="22383" builtinId="8" hidden="1"/>
    <cellStyle name="Hipervínculo" xfId="22348" builtinId="8" hidden="1"/>
    <cellStyle name="Hipervínculo" xfId="22378" builtinId="8" hidden="1"/>
    <cellStyle name="Hipervínculo" xfId="22370" builtinId="8" hidden="1"/>
    <cellStyle name="Hipervínculo" xfId="22362" builtinId="8" hidden="1"/>
    <cellStyle name="Hipervínculo" xfId="22346" builtinId="8" hidden="1"/>
    <cellStyle name="Hipervínculo" xfId="22773" builtinId="8" hidden="1"/>
    <cellStyle name="Hipervínculo" xfId="22716" builtinId="8" hidden="1"/>
    <cellStyle name="Hipervínculo" xfId="22393" builtinId="8" hidden="1"/>
    <cellStyle name="Hipervínculo" xfId="20824" builtinId="8" hidden="1"/>
    <cellStyle name="Hipervínculo" xfId="22641" builtinId="8" hidden="1"/>
    <cellStyle name="Hipervínculo" xfId="22584" builtinId="8" hidden="1"/>
    <cellStyle name="Hipervínculo" xfId="22527" builtinId="8" hidden="1"/>
    <cellStyle name="Hipervínculo" xfId="22683" builtinId="8" hidden="1"/>
    <cellStyle name="Hipervínculo" xfId="22646" builtinId="8" hidden="1"/>
    <cellStyle name="Hipervínculo" xfId="22614" builtinId="8" hidden="1"/>
    <cellStyle name="Hipervínculo" xfId="22557" builtinId="8" hidden="1"/>
    <cellStyle name="Hipervínculo" xfId="22500" builtinId="8" hidden="1"/>
    <cellStyle name="Hipervínculo" xfId="22586" builtinId="8" hidden="1"/>
    <cellStyle name="Hipervínculo" xfId="22529" builtinId="8" hidden="1"/>
    <cellStyle name="Hipervínculo" xfId="22470" builtinId="8" hidden="1"/>
    <cellStyle name="Hipervínculo" xfId="22433" builtinId="8" hidden="1"/>
    <cellStyle name="Hipervínculo" xfId="22772" builtinId="8" hidden="1"/>
    <cellStyle name="Hipervínculo" xfId="22715" builtinId="8" hidden="1"/>
    <cellStyle name="Hipervínculo" xfId="22392" builtinId="8" hidden="1"/>
    <cellStyle name="Hipervínculo" xfId="20529" builtinId="8" hidden="1"/>
    <cellStyle name="Hipervínculo" xfId="22742" builtinId="8" hidden="1"/>
    <cellStyle name="Hipervínculo" xfId="22681" builtinId="8" hidden="1"/>
    <cellStyle name="Hipervínculo" xfId="22612" builtinId="8" hidden="1"/>
    <cellStyle name="Hipervínculo" xfId="22555" builtinId="8" hidden="1"/>
    <cellStyle name="Hipervínculo" xfId="22498" builtinId="8" hidden="1"/>
    <cellStyle name="Hipervínculo" xfId="22639" builtinId="8" hidden="1"/>
    <cellStyle name="Hipervínculo" xfId="22582" builtinId="8" hidden="1"/>
    <cellStyle name="Hipervínculo" xfId="22525" builtinId="8" hidden="1"/>
    <cellStyle name="Hipervínculo" xfId="22795" builtinId="8" hidden="1"/>
    <cellStyle name="Hipervínculo" xfId="22738" builtinId="8" hidden="1"/>
    <cellStyle name="Hipervínculo" xfId="22424" builtinId="8" hidden="1"/>
    <cellStyle name="Hipervínculo" xfId="22468" builtinId="8" hidden="1"/>
    <cellStyle name="Hipervínculo" xfId="22431" builtinId="8" hidden="1"/>
    <cellStyle name="Hipervínculo" xfId="22770" builtinId="8" hidden="1"/>
    <cellStyle name="Hipervínculo" xfId="22713" builtinId="8" hidden="1"/>
    <cellStyle name="Hipervínculo" xfId="22390" builtinId="8" hidden="1"/>
    <cellStyle name="Hipervínculo" xfId="22640" builtinId="8" hidden="1"/>
    <cellStyle name="Hipervínculo" xfId="22583" builtinId="8" hidden="1"/>
    <cellStyle name="Hipervínculo" xfId="22526" builtinId="8" hidden="1"/>
    <cellStyle name="Hipervínculo" xfId="20530" builtinId="8" hidden="1"/>
    <cellStyle name="Hipervínculo" xfId="22353" builtinId="8" hidden="1"/>
    <cellStyle name="Hipervínculo" xfId="22352" builtinId="8" hidden="1"/>
    <cellStyle name="Hipervínculo" xfId="22381" builtinId="8" hidden="1"/>
    <cellStyle name="Hipervínculo" xfId="22373" builtinId="8" hidden="1"/>
    <cellStyle name="Hipervínculo" xfId="22365" builtinId="8" hidden="1"/>
    <cellStyle name="Hipervínculo" xfId="22607" builtinId="8" hidden="1"/>
    <cellStyle name="Hipervínculo" xfId="22550" builtinId="8" hidden="1"/>
    <cellStyle name="Hipervínculo" xfId="22493" builtinId="8" hidden="1"/>
    <cellStyle name="Hipervínculo" xfId="22454" builtinId="8" hidden="1"/>
    <cellStyle name="Hipervínculo" xfId="22605" builtinId="8" hidden="1"/>
    <cellStyle name="Hipervínculo" xfId="22548" builtinId="8" hidden="1"/>
    <cellStyle name="Hipervínculo" xfId="22491" builtinId="8" hidden="1"/>
    <cellStyle name="Hipervínculo" xfId="22452" builtinId="8" hidden="1"/>
    <cellStyle name="Hipervínculo" xfId="22603" builtinId="8" hidden="1"/>
    <cellStyle name="Hipervínculo" xfId="22546" builtinId="8" hidden="1"/>
    <cellStyle name="Hipervínculo" xfId="22489" builtinId="8" hidden="1"/>
    <cellStyle name="Hipervínculo" xfId="22450" builtinId="8" hidden="1"/>
    <cellStyle name="Hipervínculo" xfId="22601" builtinId="8" hidden="1"/>
    <cellStyle name="Hipervínculo" xfId="22544" builtinId="8" hidden="1"/>
    <cellStyle name="Hipervínculo" xfId="22487" builtinId="8" hidden="1"/>
    <cellStyle name="Hipervínculo" xfId="22448" builtinId="8" hidden="1"/>
    <cellStyle name="Hipervínculo" xfId="22599" builtinId="8" hidden="1"/>
    <cellStyle name="Hipervínculo" xfId="22542" builtinId="8" hidden="1"/>
    <cellStyle name="Hipervínculo" xfId="22485" builtinId="8" hidden="1"/>
    <cellStyle name="Hipervínculo" xfId="22446" builtinId="8" hidden="1"/>
    <cellStyle name="Hipervínculo" xfId="22597" builtinId="8" hidden="1"/>
    <cellStyle name="Hipervínculo" xfId="22540" builtinId="8" hidden="1"/>
    <cellStyle name="Hipervínculo" xfId="22483" builtinId="8" hidden="1"/>
    <cellStyle name="Hipervínculo" xfId="22444" builtinId="8" hidden="1"/>
    <cellStyle name="Hipervínculo" xfId="22606" builtinId="8" hidden="1"/>
    <cellStyle name="Hipervínculo" xfId="22549" builtinId="8" hidden="1"/>
    <cellStyle name="Hipervínculo" xfId="22492" builtinId="8" hidden="1"/>
    <cellStyle name="Hipervínculo" xfId="22453" builtinId="8" hidden="1"/>
    <cellStyle name="Hipervínculo" xfId="22604" builtinId="8" hidden="1"/>
    <cellStyle name="Hipervínculo" xfId="22547" builtinId="8" hidden="1"/>
    <cellStyle name="Hipervínculo" xfId="22490" builtinId="8" hidden="1"/>
    <cellStyle name="Hipervínculo" xfId="22451" builtinId="8" hidden="1"/>
    <cellStyle name="Hipervínculo" xfId="22602" builtinId="8" hidden="1"/>
    <cellStyle name="Hipervínculo" xfId="22545" builtinId="8" hidden="1"/>
    <cellStyle name="Hipervínculo" xfId="22488" builtinId="8" hidden="1"/>
    <cellStyle name="Hipervínculo" xfId="22449" builtinId="8" hidden="1"/>
    <cellStyle name="Hipervínculo" xfId="22600" builtinId="8" hidden="1"/>
    <cellStyle name="Hipervínculo" xfId="22543" builtinId="8" hidden="1"/>
    <cellStyle name="Hipervínculo" xfId="22486" builtinId="8" hidden="1"/>
    <cellStyle name="Hipervínculo" xfId="22447" builtinId="8" hidden="1"/>
    <cellStyle name="Hipervínculo" xfId="22598" builtinId="8" hidden="1"/>
    <cellStyle name="Hipervínculo" xfId="22541" builtinId="8" hidden="1"/>
    <cellStyle name="Hipervínculo" xfId="22484" builtinId="8" hidden="1"/>
    <cellStyle name="Hipervínculo" xfId="22445" builtinId="8" hidden="1"/>
    <cellStyle name="Hipervínculo" xfId="22596" builtinId="8" hidden="1"/>
    <cellStyle name="Hipervínculo" xfId="22539" builtinId="8" hidden="1"/>
    <cellStyle name="Hipervínculo" xfId="22482" builtinId="8" hidden="1"/>
    <cellStyle name="Hipervínculo" xfId="22443" builtinId="8" hidden="1"/>
    <cellStyle name="Hipervínculo" xfId="22799" builtinId="8" hidden="1"/>
    <cellStyle name="Hipervínculo" xfId="22801" builtinId="8" hidden="1"/>
    <cellStyle name="Hipervínculo" xfId="22803" builtinId="8" hidden="1"/>
    <cellStyle name="Hipervínculo" xfId="22805" builtinId="8" hidden="1"/>
    <cellStyle name="Hipervínculo" xfId="22807" builtinId="8" hidden="1"/>
    <cellStyle name="Hipervínculo" xfId="22809" builtinId="8" hidden="1"/>
    <cellStyle name="Hipervínculo" xfId="22811" builtinId="8" hidden="1"/>
    <cellStyle name="Hipervínculo" xfId="22813" builtinId="8" hidden="1"/>
    <cellStyle name="Hipervínculo" xfId="22816" builtinId="8" hidden="1"/>
    <cellStyle name="Hipervínculo" xfId="22818" builtinId="8" hidden="1"/>
    <cellStyle name="Hipervínculo" xfId="22820" builtinId="8" hidden="1"/>
    <cellStyle name="Hipervínculo" xfId="22822" builtinId="8" hidden="1"/>
    <cellStyle name="Hipervínculo" xfId="22824" builtinId="8" hidden="1"/>
    <cellStyle name="Hipervínculo" xfId="22826" builtinId="8" hidden="1"/>
    <cellStyle name="Hipervínculo" xfId="22828" builtinId="8" hidden="1"/>
    <cellStyle name="Hipervínculo" xfId="22830" builtinId="8" hidden="1"/>
    <cellStyle name="Hipervínculo" xfId="22832" builtinId="8" hidden="1"/>
    <cellStyle name="Hipervínculo" xfId="22834" builtinId="8" hidden="1"/>
    <cellStyle name="Hipervínculo" xfId="22836" builtinId="8" hidden="1"/>
    <cellStyle name="Hipervínculo" xfId="22838" builtinId="8" hidden="1"/>
    <cellStyle name="Hipervínculo" xfId="22840" builtinId="8" hidden="1"/>
    <cellStyle name="Hipervínculo" xfId="22842" builtinId="8" hidden="1"/>
    <cellStyle name="Hipervínculo" xfId="22844" builtinId="8" hidden="1"/>
    <cellStyle name="Hipervínculo" xfId="22846" builtinId="8" hidden="1"/>
    <cellStyle name="Hipervínculo" xfId="22848" builtinId="8" hidden="1"/>
    <cellStyle name="Hipervínculo" xfId="22850" builtinId="8" hidden="1"/>
    <cellStyle name="Hipervínculo" xfId="22852" builtinId="8" hidden="1"/>
    <cellStyle name="Hipervínculo" xfId="22854" builtinId="8" hidden="1"/>
    <cellStyle name="Hipervínculo" xfId="22856" builtinId="8" hidden="1"/>
    <cellStyle name="Hipervínculo" xfId="22858" builtinId="8" hidden="1"/>
    <cellStyle name="Hipervínculo" xfId="22860" builtinId="8" hidden="1"/>
    <cellStyle name="Hipervínculo" xfId="22862" builtinId="8" hidden="1"/>
    <cellStyle name="Hipervínculo" xfId="22864" builtinId="8" hidden="1"/>
    <cellStyle name="Hipervínculo" xfId="22866" builtinId="8" hidden="1"/>
    <cellStyle name="Hipervínculo" xfId="22868" builtinId="8" hidden="1"/>
    <cellStyle name="Hipervínculo" xfId="22870" builtinId="8" hidden="1"/>
    <cellStyle name="Hipervínculo" xfId="22872" builtinId="8" hidden="1"/>
    <cellStyle name="Hipervínculo" xfId="22874" builtinId="8" hidden="1"/>
    <cellStyle name="Hipervínculo" xfId="22876" builtinId="8" hidden="1"/>
    <cellStyle name="Hipervínculo" xfId="22878" builtinId="8" hidden="1"/>
    <cellStyle name="Hipervínculo" xfId="22880" builtinId="8" hidden="1"/>
    <cellStyle name="Hipervínculo" xfId="22882" builtinId="8" hidden="1"/>
    <cellStyle name="Hipervínculo" xfId="22884" builtinId="8" hidden="1"/>
    <cellStyle name="Hipervínculo" xfId="22886" builtinId="8" hidden="1"/>
    <cellStyle name="Hipervínculo" xfId="22888" builtinId="8" hidden="1"/>
    <cellStyle name="Hipervínculo" xfId="22890" builtinId="8" hidden="1"/>
    <cellStyle name="Hipervínculo" xfId="22892" builtinId="8" hidden="1"/>
    <cellStyle name="Hipervínculo" xfId="22894" builtinId="8" hidden="1"/>
    <cellStyle name="Hipervínculo" xfId="22896" builtinId="8" hidden="1"/>
    <cellStyle name="Hipervínculo" xfId="22898" builtinId="8" hidden="1"/>
    <cellStyle name="Hipervínculo" xfId="22900" builtinId="8" hidden="1"/>
    <cellStyle name="Hipervínculo" xfId="22902" builtinId="8" hidden="1"/>
    <cellStyle name="Hipervínculo" xfId="22904" builtinId="8" hidden="1"/>
    <cellStyle name="Hipervínculo" xfId="22906" builtinId="8" hidden="1"/>
    <cellStyle name="Hipervínculo" xfId="22908" builtinId="8" hidden="1"/>
    <cellStyle name="Hipervínculo" xfId="22910" builtinId="8" hidden="1"/>
    <cellStyle name="Hipervínculo" xfId="22912" builtinId="8" hidden="1"/>
    <cellStyle name="Hipervínculo" xfId="22914" builtinId="8" hidden="1"/>
    <cellStyle name="Hipervínculo" xfId="22916" builtinId="8" hidden="1"/>
    <cellStyle name="Hipervínculo" xfId="22918" builtinId="8" hidden="1"/>
    <cellStyle name="Hipervínculo" xfId="22920" builtinId="8" hidden="1"/>
    <cellStyle name="Hipervínculo" xfId="22922" builtinId="8" hidden="1"/>
    <cellStyle name="Hipervínculo" xfId="22924" builtinId="8" hidden="1"/>
    <cellStyle name="Hipervínculo" xfId="22926" builtinId="8" hidden="1"/>
    <cellStyle name="Hipervínculo" xfId="22928" builtinId="8" hidden="1"/>
    <cellStyle name="Hipervínculo" xfId="22930" builtinId="8" hidden="1"/>
    <cellStyle name="Hipervínculo" xfId="22932" builtinId="8" hidden="1"/>
    <cellStyle name="Hipervínculo" xfId="22934" builtinId="8" hidden="1"/>
    <cellStyle name="Hipervínculo" xfId="22936" builtinId="8" hidden="1"/>
    <cellStyle name="Hipervínculo" xfId="22938" builtinId="8" hidden="1"/>
    <cellStyle name="Hipervínculo" xfId="22940" builtinId="8" hidden="1"/>
    <cellStyle name="Hipervínculo" xfId="22942" builtinId="8" hidden="1"/>
    <cellStyle name="Hipervínculo" xfId="22944" builtinId="8" hidden="1"/>
    <cellStyle name="Hipervínculo" xfId="22946" builtinId="8" hidden="1"/>
    <cellStyle name="Hipervínculo" xfId="22948" builtinId="8" hidden="1"/>
    <cellStyle name="Hipervínculo" xfId="22950" builtinId="8" hidden="1"/>
    <cellStyle name="Hipervínculo" xfId="22952" builtinId="8" hidden="1"/>
    <cellStyle name="Hipervínculo" xfId="22954" builtinId="8" hidden="1"/>
    <cellStyle name="Hipervínculo" xfId="22956" builtinId="8" hidden="1"/>
    <cellStyle name="Hipervínculo" xfId="22958" builtinId="8" hidden="1"/>
    <cellStyle name="Hipervínculo" xfId="22960" builtinId="8" hidden="1"/>
    <cellStyle name="Hipervínculo" xfId="22962" builtinId="8" hidden="1"/>
    <cellStyle name="Hipervínculo" xfId="22964" builtinId="8" hidden="1"/>
    <cellStyle name="Hipervínculo" xfId="22966" builtinId="8" hidden="1"/>
    <cellStyle name="Hipervínculo" xfId="22968" builtinId="8" hidden="1"/>
    <cellStyle name="Hipervínculo" xfId="22970" builtinId="8" hidden="1"/>
    <cellStyle name="Hipervínculo" xfId="22972" builtinId="8" hidden="1"/>
    <cellStyle name="Hipervínculo" xfId="22974" builtinId="8" hidden="1"/>
    <cellStyle name="Hipervínculo" xfId="22976" builtinId="8" hidden="1"/>
    <cellStyle name="Hipervínculo" xfId="22978" builtinId="8" hidden="1"/>
    <cellStyle name="Hipervínculo" xfId="22980" builtinId="8" hidden="1"/>
    <cellStyle name="Hipervínculo" xfId="22982" builtinId="8" hidden="1"/>
    <cellStyle name="Hipervínculo" xfId="22984" builtinId="8" hidden="1"/>
    <cellStyle name="Hipervínculo" xfId="22986" builtinId="8" hidden="1"/>
    <cellStyle name="Hipervínculo" xfId="22988" builtinId="8" hidden="1"/>
    <cellStyle name="Hipervínculo" xfId="22990" builtinId="8" hidden="1"/>
    <cellStyle name="Hipervínculo" xfId="22992" builtinId="8" hidden="1"/>
    <cellStyle name="Hipervínculo" xfId="22994" builtinId="8" hidden="1"/>
    <cellStyle name="Hipervínculo" xfId="22996" builtinId="8" hidden="1"/>
    <cellStyle name="Hipervínculo" xfId="22998" builtinId="8" hidden="1"/>
    <cellStyle name="Hipervínculo" xfId="23000" builtinId="8" hidden="1"/>
    <cellStyle name="Hipervínculo" xfId="23002" builtinId="8" hidden="1"/>
    <cellStyle name="Hipervínculo" xfId="23004" builtinId="8" hidden="1"/>
    <cellStyle name="Hipervínculo" xfId="23006" builtinId="8" hidden="1"/>
    <cellStyle name="Hipervínculo" xfId="23008" builtinId="8" hidden="1"/>
    <cellStyle name="Hipervínculo" xfId="23010" builtinId="8" hidden="1"/>
    <cellStyle name="Hipervínculo" xfId="23012" builtinId="8" hidden="1"/>
    <cellStyle name="Hipervínculo" xfId="23014" builtinId="8" hidden="1"/>
    <cellStyle name="Hipervínculo" xfId="23016" builtinId="8" hidden="1"/>
    <cellStyle name="Hipervínculo" xfId="23018" builtinId="8" hidden="1"/>
    <cellStyle name="Hipervínculo" xfId="23020" builtinId="8" hidden="1"/>
    <cellStyle name="Hipervínculo" xfId="23022" builtinId="8" hidden="1"/>
    <cellStyle name="Hipervínculo" xfId="23024" builtinId="8" hidden="1"/>
    <cellStyle name="Hipervínculo" xfId="23026" builtinId="8" hidden="1"/>
    <cellStyle name="Hipervínculo" xfId="23028" builtinId="8" hidden="1"/>
    <cellStyle name="Hipervínculo" xfId="23030" builtinId="8" hidden="1"/>
    <cellStyle name="Hipervínculo" xfId="23032" builtinId="8" hidden="1"/>
    <cellStyle name="Hipervínculo" xfId="23034" builtinId="8" hidden="1"/>
    <cellStyle name="Hipervínculo" xfId="23036" builtinId="8" hidden="1"/>
    <cellStyle name="Hipervínculo" xfId="23038" builtinId="8" hidden="1"/>
    <cellStyle name="Hipervínculo" xfId="23040" builtinId="8" hidden="1"/>
    <cellStyle name="Hipervínculo" xfId="23042" builtinId="8" hidden="1"/>
    <cellStyle name="Hipervínculo" xfId="23044" builtinId="8" hidden="1"/>
    <cellStyle name="Hipervínculo" xfId="23046" builtinId="8" hidden="1"/>
    <cellStyle name="Hipervínculo" xfId="23048" builtinId="8" hidden="1"/>
    <cellStyle name="Hipervínculo" xfId="23050" builtinId="8" hidden="1"/>
    <cellStyle name="Hipervínculo" xfId="23052" builtinId="8" hidden="1"/>
    <cellStyle name="Hipervínculo" xfId="23054" builtinId="8" hidden="1"/>
    <cellStyle name="Hipervínculo" xfId="23056" builtinId="8" hidden="1"/>
    <cellStyle name="Hipervínculo" xfId="23058" builtinId="8" hidden="1"/>
    <cellStyle name="Hipervínculo" xfId="23060" builtinId="8" hidden="1"/>
    <cellStyle name="Hipervínculo" xfId="23062" builtinId="8" hidden="1"/>
    <cellStyle name="Hipervínculo" xfId="23064" builtinId="8" hidden="1"/>
    <cellStyle name="Hipervínculo" xfId="23066" builtinId="8" hidden="1"/>
    <cellStyle name="Hipervínculo" xfId="23068" builtinId="8" hidden="1"/>
    <cellStyle name="Hipervínculo" xfId="23070" builtinId="8" hidden="1"/>
    <cellStyle name="Hipervínculo" xfId="23072" builtinId="8" hidden="1"/>
    <cellStyle name="Hipervínculo" xfId="23074" builtinId="8" hidden="1"/>
    <cellStyle name="Hipervínculo" xfId="23076" builtinId="8" hidden="1"/>
    <cellStyle name="Hipervínculo" xfId="23078" builtinId="8" hidden="1"/>
    <cellStyle name="Hipervínculo" xfId="23080" builtinId="8" hidden="1"/>
    <cellStyle name="Hipervínculo" xfId="23082" builtinId="8" hidden="1"/>
    <cellStyle name="Hipervínculo" xfId="23084" builtinId="8" hidden="1"/>
    <cellStyle name="Hipervínculo" xfId="23086" builtinId="8" hidden="1"/>
    <cellStyle name="Hipervínculo" xfId="23088" builtinId="8" hidden="1"/>
    <cellStyle name="Hipervínculo" xfId="23090" builtinId="8" hidden="1"/>
    <cellStyle name="Hipervínculo" xfId="23092" builtinId="8" hidden="1"/>
    <cellStyle name="Hipervínculo" xfId="23094" builtinId="8" hidden="1"/>
    <cellStyle name="Hipervínculo" xfId="23096" builtinId="8" hidden="1"/>
    <cellStyle name="Hipervínculo" xfId="23098" builtinId="8" hidden="1"/>
    <cellStyle name="Hipervínculo" xfId="23100" builtinId="8" hidden="1"/>
    <cellStyle name="Hipervínculo" xfId="23102" builtinId="8" hidden="1"/>
    <cellStyle name="Hipervínculo" xfId="23104" builtinId="8" hidden="1"/>
    <cellStyle name="Hipervínculo" xfId="23106" builtinId="8" hidden="1"/>
    <cellStyle name="Hipervínculo" xfId="23108" builtinId="8" hidden="1"/>
    <cellStyle name="Hipervínculo" xfId="23110" builtinId="8" hidden="1"/>
    <cellStyle name="Hipervínculo" xfId="23112" builtinId="8" hidden="1"/>
    <cellStyle name="Hipervínculo" xfId="23114" builtinId="8" hidden="1"/>
    <cellStyle name="Hipervínculo" xfId="23116" builtinId="8" hidden="1"/>
    <cellStyle name="Hipervínculo" xfId="23118" builtinId="8" hidden="1"/>
    <cellStyle name="Hipervínculo" xfId="23120" builtinId="8" hidden="1"/>
    <cellStyle name="Hipervínculo" xfId="23122" builtinId="8" hidden="1"/>
    <cellStyle name="Hipervínculo" xfId="23124" builtinId="8" hidden="1"/>
    <cellStyle name="Hipervínculo" xfId="23126" builtinId="8" hidden="1"/>
    <cellStyle name="Hipervínculo" xfId="23128" builtinId="8" hidden="1"/>
    <cellStyle name="Hipervínculo" xfId="23130" builtinId="8" hidden="1"/>
    <cellStyle name="Hipervínculo" xfId="23132" builtinId="8" hidden="1"/>
    <cellStyle name="Hipervínculo" xfId="23134" builtinId="8" hidden="1"/>
    <cellStyle name="Hipervínculo" xfId="23136" builtinId="8" hidden="1"/>
    <cellStyle name="Hipervínculo" xfId="23138" builtinId="8" hidden="1"/>
    <cellStyle name="Hipervínculo" xfId="23140" builtinId="8" hidden="1"/>
    <cellStyle name="Hipervínculo" xfId="23142" builtinId="8" hidden="1"/>
    <cellStyle name="Hipervínculo" xfId="23144" builtinId="8" hidden="1"/>
    <cellStyle name="Hipervínculo" xfId="23146" builtinId="8" hidden="1"/>
    <cellStyle name="Hipervínculo" xfId="23148" builtinId="8" hidden="1"/>
    <cellStyle name="Hipervínculo" xfId="23150" builtinId="8" hidden="1"/>
    <cellStyle name="Hipervínculo" xfId="23152" builtinId="8" hidden="1"/>
    <cellStyle name="Hipervínculo" xfId="23154" builtinId="8" hidden="1"/>
    <cellStyle name="Hipervínculo" xfId="23156" builtinId="8" hidden="1"/>
    <cellStyle name="Hipervínculo" xfId="23158" builtinId="8" hidden="1"/>
    <cellStyle name="Hipervínculo" xfId="23160" builtinId="8" hidden="1"/>
    <cellStyle name="Hipervínculo" xfId="23162" builtinId="8" hidden="1"/>
    <cellStyle name="Hipervínculo" xfId="23164" builtinId="8" hidden="1"/>
    <cellStyle name="Hipervínculo" xfId="23166" builtinId="8" hidden="1"/>
    <cellStyle name="Hipervínculo" xfId="23168" builtinId="8" hidden="1"/>
    <cellStyle name="Hipervínculo" xfId="23170" builtinId="8" hidden="1"/>
    <cellStyle name="Hipervínculo" xfId="23172" builtinId="8" hidden="1"/>
    <cellStyle name="Hipervínculo" xfId="23174" builtinId="8" hidden="1"/>
    <cellStyle name="Hipervínculo" xfId="23176" builtinId="8" hidden="1"/>
    <cellStyle name="Hipervínculo" xfId="23178" builtinId="8" hidden="1"/>
    <cellStyle name="Hipervínculo" xfId="23180" builtinId="8" hidden="1"/>
    <cellStyle name="Hipervínculo" xfId="23182" builtinId="8" hidden="1"/>
    <cellStyle name="Hipervínculo" xfId="23184" builtinId="8" hidden="1"/>
    <cellStyle name="Hipervínculo" xfId="23186" builtinId="8" hidden="1"/>
    <cellStyle name="Hipervínculo" xfId="23188" builtinId="8" hidden="1"/>
    <cellStyle name="Hipervínculo" xfId="23190" builtinId="8" hidden="1"/>
    <cellStyle name="Hipervínculo" xfId="23192" builtinId="8" hidden="1"/>
    <cellStyle name="Hipervínculo" xfId="23194" builtinId="8" hidden="1"/>
    <cellStyle name="Hipervínculo" xfId="23196" builtinId="8" hidden="1"/>
    <cellStyle name="Hipervínculo" xfId="23198" builtinId="8" hidden="1"/>
    <cellStyle name="Hipervínculo" xfId="23200" builtinId="8" hidden="1"/>
    <cellStyle name="Hipervínculo" xfId="23202" builtinId="8" hidden="1"/>
    <cellStyle name="Hipervínculo" xfId="23204" builtinId="8" hidden="1"/>
    <cellStyle name="Hipervínculo" xfId="23206" builtinId="8" hidden="1"/>
    <cellStyle name="Hipervínculo" xfId="23208" builtinId="8" hidden="1"/>
    <cellStyle name="Hipervínculo" xfId="23210" builtinId="8" hidden="1"/>
    <cellStyle name="Hipervínculo" xfId="23212" builtinId="8" hidden="1"/>
    <cellStyle name="Hipervínculo" xfId="23214" builtinId="8" hidden="1"/>
    <cellStyle name="Hipervínculo" xfId="23216" builtinId="8" hidden="1"/>
    <cellStyle name="Hipervínculo" xfId="23218" builtinId="8" hidden="1"/>
    <cellStyle name="Hipervínculo" xfId="23220" builtinId="8" hidden="1"/>
    <cellStyle name="Hipervínculo" xfId="23222" builtinId="8" hidden="1"/>
    <cellStyle name="Hipervínculo" xfId="23224" builtinId="8" hidden="1"/>
    <cellStyle name="Hipervínculo" xfId="23226" builtinId="8" hidden="1"/>
    <cellStyle name="Hipervínculo" xfId="23228" builtinId="8" hidden="1"/>
    <cellStyle name="Hipervínculo" xfId="23230" builtinId="8" hidden="1"/>
    <cellStyle name="Hipervínculo" xfId="23232" builtinId="8" hidden="1"/>
    <cellStyle name="Hipervínculo" xfId="23234" builtinId="8" hidden="1"/>
    <cellStyle name="Hipervínculo" xfId="23236" builtinId="8" hidden="1"/>
    <cellStyle name="Hipervínculo" xfId="23238" builtinId="8" hidden="1"/>
    <cellStyle name="Hipervínculo" xfId="23240" builtinId="8" hidden="1"/>
    <cellStyle name="Hipervínculo" xfId="23242" builtinId="8" hidden="1"/>
    <cellStyle name="Hipervínculo" xfId="23244" builtinId="8" hidden="1"/>
    <cellStyle name="Hipervínculo" xfId="23246" builtinId="8" hidden="1"/>
    <cellStyle name="Hipervínculo" xfId="23248" builtinId="8" hidden="1"/>
    <cellStyle name="Hipervínculo" xfId="23250" builtinId="8" hidden="1"/>
    <cellStyle name="Hipervínculo" xfId="23252" builtinId="8" hidden="1"/>
    <cellStyle name="Hipervínculo" xfId="23254" builtinId="8" hidden="1"/>
    <cellStyle name="Hipervínculo" xfId="23256" builtinId="8" hidden="1"/>
    <cellStyle name="Hipervínculo" xfId="23258" builtinId="8" hidden="1"/>
    <cellStyle name="Hipervínculo" xfId="23260" builtinId="8" hidden="1"/>
    <cellStyle name="Hipervínculo" xfId="23262" builtinId="8" hidden="1"/>
    <cellStyle name="Hipervínculo" xfId="23264" builtinId="8" hidden="1"/>
    <cellStyle name="Hipervínculo" xfId="23266" builtinId="8" hidden="1"/>
    <cellStyle name="Hipervínculo" xfId="23268" builtinId="8" hidden="1"/>
    <cellStyle name="Hipervínculo" xfId="23270" builtinId="8" hidden="1"/>
    <cellStyle name="Hipervínculo" xfId="23272" builtinId="8" hidden="1"/>
    <cellStyle name="Hipervínculo" xfId="23274" builtinId="8" hidden="1"/>
    <cellStyle name="Hipervínculo" xfId="23276" builtinId="8" hidden="1"/>
    <cellStyle name="Hipervínculo" xfId="23278" builtinId="8" hidden="1"/>
    <cellStyle name="Hipervínculo" xfId="23280" builtinId="8" hidden="1"/>
    <cellStyle name="Hipervínculo" xfId="23282" builtinId="8" hidden="1"/>
    <cellStyle name="Hipervínculo" xfId="23284" builtinId="8" hidden="1"/>
    <cellStyle name="Hipervínculo" xfId="23286" builtinId="8" hidden="1"/>
    <cellStyle name="Hipervínculo" xfId="23288" builtinId="8" hidden="1"/>
    <cellStyle name="Hipervínculo" xfId="23290" builtinId="8" hidden="1"/>
    <cellStyle name="Hipervínculo" xfId="23292" builtinId="8" hidden="1"/>
    <cellStyle name="Hipervínculo" xfId="23294" builtinId="8" hidden="1"/>
    <cellStyle name="Hipervínculo" xfId="23296" builtinId="8" hidden="1"/>
    <cellStyle name="Hipervínculo" xfId="23298" builtinId="8" hidden="1"/>
    <cellStyle name="Hipervínculo" xfId="23300" builtinId="8" hidden="1"/>
    <cellStyle name="Hipervínculo" xfId="23302" builtinId="8" hidden="1"/>
    <cellStyle name="Hipervínculo" xfId="23304" builtinId="8" hidden="1"/>
    <cellStyle name="Hipervínculo" xfId="23306" builtinId="8" hidden="1"/>
    <cellStyle name="Hipervínculo" xfId="23308" builtinId="8" hidden="1"/>
    <cellStyle name="Hipervínculo" xfId="23310" builtinId="8" hidden="1"/>
    <cellStyle name="Hipervínculo" xfId="23312" builtinId="8" hidden="1"/>
    <cellStyle name="Hipervínculo" xfId="23314" builtinId="8" hidden="1"/>
    <cellStyle name="Hipervínculo" xfId="23316" builtinId="8" hidden="1"/>
    <cellStyle name="Hipervínculo" xfId="23318" builtinId="8" hidden="1"/>
    <cellStyle name="Hipervínculo" xfId="23320" builtinId="8" hidden="1"/>
    <cellStyle name="Hipervínculo" xfId="23322" builtinId="8" hidden="1"/>
    <cellStyle name="Hipervínculo" xfId="23324" builtinId="8" hidden="1"/>
    <cellStyle name="Hipervínculo" xfId="23326" builtinId="8" hidden="1"/>
    <cellStyle name="Hipervínculo" xfId="23328" builtinId="8" hidden="1"/>
    <cellStyle name="Hipervínculo" xfId="23330" builtinId="8" hidden="1"/>
    <cellStyle name="Hipervínculo" xfId="23332" builtinId="8" hidden="1"/>
    <cellStyle name="Hipervínculo" xfId="23334" builtinId="8" hidden="1"/>
    <cellStyle name="Hipervínculo" xfId="23336" builtinId="8" hidden="1"/>
    <cellStyle name="Hipervínculo" xfId="23338" builtinId="8" hidden="1"/>
    <cellStyle name="Hipervínculo" xfId="23340" builtinId="8" hidden="1"/>
    <cellStyle name="Hipervínculo" xfId="23342" builtinId="8" hidden="1"/>
    <cellStyle name="Hipervínculo" xfId="23344" builtinId="8" hidden="1"/>
    <cellStyle name="Hipervínculo" xfId="23346" builtinId="8" hidden="1"/>
    <cellStyle name="Hipervínculo" xfId="23348" builtinId="8" hidden="1"/>
    <cellStyle name="Hipervínculo" xfId="23350" builtinId="8" hidden="1"/>
    <cellStyle name="Hipervínculo" xfId="23352" builtinId="8" hidden="1"/>
    <cellStyle name="Hipervínculo" xfId="23354" builtinId="8" hidden="1"/>
    <cellStyle name="Hipervínculo" xfId="23356" builtinId="8" hidden="1"/>
    <cellStyle name="Hipervínculo" xfId="23358" builtinId="8" hidden="1"/>
    <cellStyle name="Hipervínculo" xfId="23360" builtinId="8" hidden="1"/>
    <cellStyle name="Hipervínculo" xfId="23362" builtinId="8" hidden="1"/>
    <cellStyle name="Hipervínculo" xfId="23364" builtinId="8" hidden="1"/>
    <cellStyle name="Hipervínculo" xfId="23366" builtinId="8" hidden="1"/>
    <cellStyle name="Hipervínculo" xfId="23368" builtinId="8" hidden="1"/>
    <cellStyle name="Hipervínculo" xfId="23370" builtinId="8" hidden="1"/>
    <cellStyle name="Hipervínculo" xfId="23372" builtinId="8" hidden="1"/>
    <cellStyle name="Hipervínculo" xfId="23374" builtinId="8" hidden="1"/>
    <cellStyle name="Hipervínculo" xfId="23376" builtinId="8" hidden="1"/>
    <cellStyle name="Hipervínculo" xfId="23378" builtinId="8" hidden="1"/>
    <cellStyle name="Hipervínculo" xfId="23380" builtinId="8" hidden="1"/>
    <cellStyle name="Hipervínculo" xfId="23382" builtinId="8" hidden="1"/>
    <cellStyle name="Hipervínculo" xfId="23384" builtinId="8" hidden="1"/>
    <cellStyle name="Hipervínculo" xfId="23386" builtinId="8" hidden="1"/>
    <cellStyle name="Hipervínculo" xfId="23388" builtinId="8" hidden="1"/>
    <cellStyle name="Hipervínculo" xfId="23390" builtinId="8" hidden="1"/>
    <cellStyle name="Hipervínculo" xfId="23392" builtinId="8" hidden="1"/>
    <cellStyle name="Hipervínculo" xfId="23394" builtinId="8" hidden="1"/>
    <cellStyle name="Hipervínculo" xfId="23396" builtinId="8" hidden="1"/>
    <cellStyle name="Hipervínculo" xfId="23398" builtinId="8" hidden="1"/>
    <cellStyle name="Hipervínculo" xfId="23400" builtinId="8" hidden="1"/>
    <cellStyle name="Hipervínculo" xfId="23402" builtinId="8" hidden="1"/>
    <cellStyle name="Hipervínculo" xfId="23404" builtinId="8" hidden="1"/>
    <cellStyle name="Hipervínculo" xfId="23406" builtinId="8" hidden="1"/>
    <cellStyle name="Hipervínculo" xfId="23408" builtinId="8" hidden="1"/>
    <cellStyle name="Hipervínculo" xfId="23410" builtinId="8" hidden="1"/>
    <cellStyle name="Hipervínculo" xfId="23412" builtinId="8" hidden="1"/>
    <cellStyle name="Hipervínculo" xfId="23414" builtinId="8" hidden="1"/>
    <cellStyle name="Hipervínculo" xfId="23416" builtinId="8" hidden="1"/>
    <cellStyle name="Hipervínculo" xfId="23418" builtinId="8" hidden="1"/>
    <cellStyle name="Hipervínculo" xfId="23420" builtinId="8" hidden="1"/>
    <cellStyle name="Hipervínculo" xfId="23422" builtinId="8" hidden="1"/>
    <cellStyle name="Hipervínculo" xfId="23424" builtinId="8" hidden="1"/>
    <cellStyle name="Hipervínculo" xfId="23426" builtinId="8" hidden="1"/>
    <cellStyle name="Hipervínculo" xfId="23428" builtinId="8" hidden="1"/>
    <cellStyle name="Hipervínculo" xfId="23430" builtinId="8" hidden="1"/>
    <cellStyle name="Hipervínculo" xfId="23432" builtinId="8" hidden="1"/>
    <cellStyle name="Hipervínculo" xfId="23434" builtinId="8" hidden="1"/>
    <cellStyle name="Hipervínculo" xfId="23436" builtinId="8" hidden="1"/>
    <cellStyle name="Hipervínculo" xfId="23438" builtinId="8" hidden="1"/>
    <cellStyle name="Hipervínculo" xfId="23440" builtinId="8" hidden="1"/>
    <cellStyle name="Hipervínculo" xfId="23442" builtinId="8" hidden="1"/>
    <cellStyle name="Hipervínculo" xfId="23444" builtinId="8" hidden="1"/>
    <cellStyle name="Hipervínculo" xfId="23446" builtinId="8" hidden="1"/>
    <cellStyle name="Hipervínculo" xfId="23448" builtinId="8" hidden="1"/>
    <cellStyle name="Hipervínculo" xfId="23450" builtinId="8" hidden="1"/>
    <cellStyle name="Hipervínculo" xfId="23452" builtinId="8" hidden="1"/>
    <cellStyle name="Hipervínculo" xfId="23454" builtinId="8" hidden="1"/>
    <cellStyle name="Hipervínculo" xfId="23456" builtinId="8" hidden="1"/>
    <cellStyle name="Hipervínculo" xfId="23458" builtinId="8" hidden="1"/>
    <cellStyle name="Hipervínculo" xfId="23460" builtinId="8" hidden="1"/>
    <cellStyle name="Hipervínculo" xfId="23462" builtinId="8" hidden="1"/>
    <cellStyle name="Hipervínculo" xfId="23464" builtinId="8" hidden="1"/>
    <cellStyle name="Hipervínculo" xfId="23466" builtinId="8" hidden="1"/>
    <cellStyle name="Hipervínculo" xfId="23468" builtinId="8" hidden="1"/>
    <cellStyle name="Hipervínculo" xfId="23470" builtinId="8" hidden="1"/>
    <cellStyle name="Hipervínculo" xfId="23472" builtinId="8" hidden="1"/>
    <cellStyle name="Hipervínculo" xfId="23474" builtinId="8" hidden="1"/>
    <cellStyle name="Hipervínculo" xfId="23476" builtinId="8" hidden="1"/>
    <cellStyle name="Hipervínculo" xfId="23478" builtinId="8" hidden="1"/>
    <cellStyle name="Hipervínculo" xfId="23480" builtinId="8" hidden="1"/>
    <cellStyle name="Hipervínculo" xfId="23482" builtinId="8" hidden="1"/>
    <cellStyle name="Hipervínculo" xfId="23484" builtinId="8" hidden="1"/>
    <cellStyle name="Hipervínculo" xfId="23486" builtinId="8" hidden="1"/>
    <cellStyle name="Hipervínculo" xfId="23488" builtinId="8" hidden="1"/>
    <cellStyle name="Hipervínculo" xfId="23490" builtinId="8" hidden="1"/>
    <cellStyle name="Hipervínculo" xfId="23492" builtinId="8" hidden="1"/>
    <cellStyle name="Hipervínculo" xfId="23494" builtinId="8" hidden="1"/>
    <cellStyle name="Hipervínculo" xfId="23496" builtinId="8" hidden="1"/>
    <cellStyle name="Hipervínculo" xfId="23498" builtinId="8" hidden="1"/>
    <cellStyle name="Hipervínculo" xfId="23500" builtinId="8" hidden="1"/>
    <cellStyle name="Hipervínculo" xfId="23502" builtinId="8" hidden="1"/>
    <cellStyle name="Hipervínculo" xfId="23504" builtinId="8" hidden="1"/>
    <cellStyle name="Hipervínculo" xfId="23506" builtinId="8" hidden="1"/>
    <cellStyle name="Hipervínculo" xfId="23508" builtinId="8" hidden="1"/>
    <cellStyle name="Hipervínculo" xfId="23510" builtinId="8" hidden="1"/>
    <cellStyle name="Hipervínculo" xfId="23512" builtinId="8" hidden="1"/>
    <cellStyle name="Hipervínculo" xfId="23514" builtinId="8" hidden="1"/>
    <cellStyle name="Hipervínculo" xfId="23516" builtinId="8" hidden="1"/>
    <cellStyle name="Hipervínculo" xfId="23518" builtinId="8" hidden="1"/>
    <cellStyle name="Hipervínculo" xfId="23520" builtinId="8" hidden="1"/>
    <cellStyle name="Hipervínculo" xfId="23522" builtinId="8" hidden="1"/>
    <cellStyle name="Hipervínculo" xfId="23524" builtinId="8" hidden="1"/>
    <cellStyle name="Hipervínculo" xfId="23526" builtinId="8" hidden="1"/>
    <cellStyle name="Hipervínculo" xfId="23528" builtinId="8" hidden="1"/>
    <cellStyle name="Hipervínculo" xfId="23530" builtinId="8" hidden="1"/>
    <cellStyle name="Hipervínculo" xfId="23532" builtinId="8" hidden="1"/>
    <cellStyle name="Hipervínculo" xfId="23534" builtinId="8" hidden="1"/>
    <cellStyle name="Hipervínculo" xfId="23536" builtinId="8" hidden="1"/>
    <cellStyle name="Hipervínculo" xfId="23538" builtinId="8" hidden="1"/>
    <cellStyle name="Hipervínculo" xfId="23540" builtinId="8" hidden="1"/>
    <cellStyle name="Hipervínculo" xfId="23542" builtinId="8" hidden="1"/>
    <cellStyle name="Hipervínculo" xfId="23544" builtinId="8" hidden="1"/>
    <cellStyle name="Hipervínculo" xfId="23546" builtinId="8" hidden="1"/>
    <cellStyle name="Hipervínculo" xfId="23548" builtinId="8" hidden="1"/>
    <cellStyle name="Hipervínculo" xfId="23550" builtinId="8" hidden="1"/>
    <cellStyle name="Hipervínculo" xfId="23552" builtinId="8" hidden="1"/>
    <cellStyle name="Hipervínculo" xfId="23554" builtinId="8" hidden="1"/>
    <cellStyle name="Hipervínculo" xfId="23556" builtinId="8" hidden="1"/>
    <cellStyle name="Hipervínculo" xfId="23558" builtinId="8" hidden="1"/>
    <cellStyle name="Hipervínculo" xfId="23560" builtinId="8" hidden="1"/>
    <cellStyle name="Hipervínculo" xfId="23562" builtinId="8" hidden="1"/>
    <cellStyle name="Hipervínculo" xfId="23564" builtinId="8" hidden="1"/>
    <cellStyle name="Hipervínculo" xfId="23566" builtinId="8" hidden="1"/>
    <cellStyle name="Hipervínculo" xfId="23568" builtinId="8" hidden="1"/>
    <cellStyle name="Hipervínculo" xfId="23570" builtinId="8" hidden="1"/>
    <cellStyle name="Hipervínculo" xfId="23572" builtinId="8" hidden="1"/>
    <cellStyle name="Hipervínculo" xfId="23574" builtinId="8" hidden="1"/>
    <cellStyle name="Hipervínculo" xfId="23576" builtinId="8" hidden="1"/>
    <cellStyle name="Hipervínculo" xfId="23578" builtinId="8" hidden="1"/>
    <cellStyle name="Hipervínculo" xfId="23580" builtinId="8" hidden="1"/>
    <cellStyle name="Hipervínculo" xfId="23582" builtinId="8" hidden="1"/>
    <cellStyle name="Hipervínculo" xfId="23584" builtinId="8" hidden="1"/>
    <cellStyle name="Hipervínculo" xfId="23586" builtinId="8" hidden="1"/>
    <cellStyle name="Hipervínculo" xfId="23588" builtinId="8" hidden="1"/>
    <cellStyle name="Hipervínculo" xfId="23590" builtinId="8" hidden="1"/>
    <cellStyle name="Hipervínculo" xfId="23592" builtinId="8" hidden="1"/>
    <cellStyle name="Hipervínculo" xfId="23594" builtinId="8" hidden="1"/>
    <cellStyle name="Hipervínculo" xfId="23596" builtinId="8" hidden="1"/>
    <cellStyle name="Hipervínculo" xfId="23598" builtinId="8" hidden="1"/>
    <cellStyle name="Hipervínculo" xfId="23600" builtinId="8" hidden="1"/>
    <cellStyle name="Hipervínculo" xfId="23602" builtinId="8" hidden="1"/>
    <cellStyle name="Hipervínculo" xfId="23604" builtinId="8" hidden="1"/>
    <cellStyle name="Hipervínculo" xfId="23606" builtinId="8" hidden="1"/>
    <cellStyle name="Hipervínculo" xfId="23608" builtinId="8" hidden="1"/>
    <cellStyle name="Hipervínculo" xfId="23610" builtinId="8" hidden="1"/>
    <cellStyle name="Hipervínculo" xfId="23612" builtinId="8" hidden="1"/>
    <cellStyle name="Hipervínculo" xfId="23614" builtinId="8" hidden="1"/>
    <cellStyle name="Hipervínculo" xfId="23616" builtinId="8" hidden="1"/>
    <cellStyle name="Hipervínculo" xfId="23618" builtinId="8" hidden="1"/>
    <cellStyle name="Hipervínculo" xfId="23620" builtinId="8" hidden="1"/>
    <cellStyle name="Hipervínculo" xfId="23622" builtinId="8" hidden="1"/>
    <cellStyle name="Hipervínculo" xfId="23624" builtinId="8" hidden="1"/>
    <cellStyle name="Hipervínculo" xfId="23626" builtinId="8" hidden="1"/>
    <cellStyle name="Hipervínculo" xfId="23628" builtinId="8" hidden="1"/>
    <cellStyle name="Hipervínculo" xfId="23630" builtinId="8" hidden="1"/>
    <cellStyle name="Hipervínculo" xfId="23632" builtinId="8" hidden="1"/>
    <cellStyle name="Hipervínculo" xfId="23634" builtinId="8" hidden="1"/>
    <cellStyle name="Hipervínculo" xfId="23636" builtinId="8" hidden="1"/>
    <cellStyle name="Hipervínculo" xfId="23638" builtinId="8" hidden="1"/>
    <cellStyle name="Hipervínculo" xfId="23640" builtinId="8" hidden="1"/>
    <cellStyle name="Hipervínculo" xfId="23642" builtinId="8" hidden="1"/>
    <cellStyle name="Hipervínculo" xfId="23644" builtinId="8" hidden="1"/>
    <cellStyle name="Hipervínculo" xfId="23646" builtinId="8" hidden="1"/>
    <cellStyle name="Hipervínculo" xfId="23648" builtinId="8" hidden="1"/>
    <cellStyle name="Hipervínculo" xfId="23650" builtinId="8" hidden="1"/>
    <cellStyle name="Hipervínculo" xfId="23652" builtinId="8" hidden="1"/>
    <cellStyle name="Hipervínculo" xfId="23654" builtinId="8" hidden="1"/>
    <cellStyle name="Hipervínculo" xfId="23656" builtinId="8" hidden="1"/>
    <cellStyle name="Hipervínculo" xfId="23658" builtinId="8" hidden="1"/>
    <cellStyle name="Hipervínculo" xfId="23660" builtinId="8" hidden="1"/>
    <cellStyle name="Hipervínculo" xfId="23662" builtinId="8" hidden="1"/>
    <cellStyle name="Hipervínculo" xfId="23664" builtinId="8" hidden="1"/>
    <cellStyle name="Hipervínculo" xfId="23666" builtinId="8" hidden="1"/>
    <cellStyle name="Hipervínculo" xfId="23668" builtinId="8" hidden="1"/>
    <cellStyle name="Hipervínculo" xfId="23670" builtinId="8" hidden="1"/>
    <cellStyle name="Hipervínculo" xfId="23672" builtinId="8" hidden="1"/>
    <cellStyle name="Hipervínculo" xfId="23674" builtinId="8" hidden="1"/>
    <cellStyle name="Hipervínculo" xfId="23676" builtinId="8" hidden="1"/>
    <cellStyle name="Hipervínculo" xfId="23678" builtinId="8" hidden="1"/>
    <cellStyle name="Hipervínculo" xfId="23680" builtinId="8" hidden="1"/>
    <cellStyle name="Hipervínculo" xfId="23682" builtinId="8" hidden="1"/>
    <cellStyle name="Hipervínculo" xfId="23684" builtinId="8" hidden="1"/>
    <cellStyle name="Hipervínculo" xfId="23686" builtinId="8" hidden="1"/>
    <cellStyle name="Hipervínculo" xfId="23688" builtinId="8" hidden="1"/>
    <cellStyle name="Hipervínculo" xfId="23690" builtinId="8" hidden="1"/>
    <cellStyle name="Hipervínculo" xfId="23692" builtinId="8" hidden="1"/>
    <cellStyle name="Hipervínculo" xfId="23694" builtinId="8" hidden="1"/>
    <cellStyle name="Hipervínculo" xfId="23696" builtinId="8" hidden="1"/>
    <cellStyle name="Hipervínculo" xfId="23698" builtinId="8" hidden="1"/>
    <cellStyle name="Hipervínculo" xfId="23700" builtinId="8" hidden="1"/>
    <cellStyle name="Hipervínculo" xfId="23702" builtinId="8" hidden="1"/>
    <cellStyle name="Hipervínculo" xfId="23704" builtinId="8" hidden="1"/>
    <cellStyle name="Hipervínculo" xfId="23706" builtinId="8" hidden="1"/>
    <cellStyle name="Hipervínculo" xfId="23708" builtinId="8" hidden="1"/>
    <cellStyle name="Hipervínculo" xfId="23710" builtinId="8" hidden="1"/>
    <cellStyle name="Hipervínculo" xfId="23712" builtinId="8" hidden="1"/>
    <cellStyle name="Hipervínculo" xfId="23714" builtinId="8" hidden="1"/>
    <cellStyle name="Hipervínculo" xfId="23716" builtinId="8" hidden="1"/>
    <cellStyle name="Hipervínculo" xfId="23718" builtinId="8" hidden="1"/>
    <cellStyle name="Hipervínculo" xfId="23720" builtinId="8" hidden="1"/>
    <cellStyle name="Hipervínculo" xfId="23722" builtinId="8" hidden="1"/>
    <cellStyle name="Hipervínculo" xfId="23724" builtinId="8" hidden="1"/>
    <cellStyle name="Hipervínculo" xfId="23726" builtinId="8" hidden="1"/>
    <cellStyle name="Hipervínculo" xfId="23728" builtinId="8" hidden="1"/>
    <cellStyle name="Hipervínculo" xfId="23730" builtinId="8" hidden="1"/>
    <cellStyle name="Hipervínculo" xfId="23732" builtinId="8" hidden="1"/>
    <cellStyle name="Hipervínculo" xfId="23734" builtinId="8" hidden="1"/>
    <cellStyle name="Hipervínculo" xfId="23736" builtinId="8" hidden="1"/>
    <cellStyle name="Hipervínculo" xfId="23738" builtinId="8" hidden="1"/>
    <cellStyle name="Hipervínculo" xfId="23740" builtinId="8" hidden="1"/>
    <cellStyle name="Hipervínculo" xfId="23742" builtinId="8" hidden="1"/>
    <cellStyle name="Hipervínculo" xfId="23744" builtinId="8" hidden="1"/>
    <cellStyle name="Hipervínculo" xfId="23746" builtinId="8" hidden="1"/>
    <cellStyle name="Hipervínculo" xfId="23748" builtinId="8" hidden="1"/>
    <cellStyle name="Hipervínculo" xfId="23750" builtinId="8" hidden="1"/>
    <cellStyle name="Hipervínculo" xfId="23752" builtinId="8" hidden="1"/>
    <cellStyle name="Hipervínculo" xfId="23754" builtinId="8" hidden="1"/>
    <cellStyle name="Hipervínculo" xfId="23756" builtinId="8" hidden="1"/>
    <cellStyle name="Hipervínculo" xfId="23758" builtinId="8" hidden="1"/>
    <cellStyle name="Hipervínculo" xfId="23760" builtinId="8" hidden="1"/>
    <cellStyle name="Hipervínculo" xfId="23762" builtinId="8" hidden="1"/>
    <cellStyle name="Hipervínculo" xfId="23764" builtinId="8" hidden="1"/>
    <cellStyle name="Hipervínculo" xfId="23766" builtinId="8" hidden="1"/>
    <cellStyle name="Hipervínculo" xfId="23768" builtinId="8" hidden="1"/>
    <cellStyle name="Hipervínculo" xfId="23770" builtinId="8" hidden="1"/>
    <cellStyle name="Hipervínculo" xfId="23772" builtinId="8" hidden="1"/>
    <cellStyle name="Hipervínculo" xfId="23774" builtinId="8" hidden="1"/>
    <cellStyle name="Hipervínculo" xfId="23776" builtinId="8" hidden="1"/>
    <cellStyle name="Hipervínculo" xfId="23778" builtinId="8" hidden="1"/>
    <cellStyle name="Hipervínculo" xfId="23780" builtinId="8" hidden="1"/>
    <cellStyle name="Hipervínculo" xfId="23782" builtinId="8" hidden="1"/>
    <cellStyle name="Hipervínculo" xfId="23784" builtinId="8" hidden="1"/>
    <cellStyle name="Hipervínculo" xfId="23786" builtinId="8" hidden="1"/>
    <cellStyle name="Hipervínculo" xfId="23788" builtinId="8" hidden="1"/>
    <cellStyle name="Hipervínculo" xfId="23790" builtinId="8" hidden="1"/>
    <cellStyle name="Hipervínculo" xfId="23792" builtinId="8" hidden="1"/>
    <cellStyle name="Hipervínculo" xfId="23794" builtinId="8" hidden="1"/>
    <cellStyle name="Hipervínculo" xfId="23796" builtinId="8" hidden="1"/>
    <cellStyle name="Hipervínculo" xfId="23798" builtinId="8" hidden="1"/>
    <cellStyle name="Hipervínculo" xfId="23800" builtinId="8" hidden="1"/>
    <cellStyle name="Hipervínculo" xfId="23802" builtinId="8" hidden="1"/>
    <cellStyle name="Hipervínculo" xfId="23804" builtinId="8" hidden="1"/>
    <cellStyle name="Hipervínculo" xfId="23806" builtinId="8" hidden="1"/>
    <cellStyle name="Hipervínculo" xfId="23808" builtinId="8" hidden="1"/>
    <cellStyle name="Hipervínculo" xfId="23810" builtinId="8" hidden="1"/>
    <cellStyle name="Hipervínculo" xfId="23812" builtinId="8" hidden="1"/>
    <cellStyle name="Hipervínculo" xfId="23814" builtinId="8" hidden="1"/>
    <cellStyle name="Hipervínculo" xfId="23816" builtinId="8" hidden="1"/>
    <cellStyle name="Hipervínculo" xfId="23818" builtinId="8" hidden="1"/>
    <cellStyle name="Hipervínculo" xfId="23820" builtinId="8" hidden="1"/>
    <cellStyle name="Hipervínculo" xfId="23822" builtinId="8" hidden="1"/>
    <cellStyle name="Hipervínculo" xfId="23824" builtinId="8" hidden="1"/>
    <cellStyle name="Hipervínculo" xfId="23826" builtinId="8" hidden="1"/>
    <cellStyle name="Hipervínculo" xfId="23828" builtinId="8" hidden="1"/>
    <cellStyle name="Hipervínculo" xfId="23830" builtinId="8" hidden="1"/>
    <cellStyle name="Hipervínculo" xfId="23832" builtinId="8" hidden="1"/>
    <cellStyle name="Hipervínculo" xfId="23834" builtinId="8" hidden="1"/>
    <cellStyle name="Hipervínculo" xfId="23836" builtinId="8" hidden="1"/>
    <cellStyle name="Hipervínculo" xfId="23838" builtinId="8" hidden="1"/>
    <cellStyle name="Hipervínculo" xfId="23840" builtinId="8" hidden="1"/>
    <cellStyle name="Hipervínculo" xfId="23842" builtinId="8" hidden="1"/>
    <cellStyle name="Hipervínculo" xfId="23844" builtinId="8" hidden="1"/>
    <cellStyle name="Hipervínculo" xfId="23846" builtinId="8" hidden="1"/>
    <cellStyle name="Hipervínculo" xfId="23848" builtinId="8" hidden="1"/>
    <cellStyle name="Hipervínculo" xfId="23850" builtinId="8" hidden="1"/>
    <cellStyle name="Hipervínculo" xfId="23852" builtinId="8" hidden="1"/>
    <cellStyle name="Hipervínculo" xfId="23854" builtinId="8" hidden="1"/>
    <cellStyle name="Hipervínculo" xfId="23856" builtinId="8" hidden="1"/>
    <cellStyle name="Hipervínculo" xfId="23858" builtinId="8" hidden="1"/>
    <cellStyle name="Hipervínculo" xfId="23860" builtinId="8" hidden="1"/>
    <cellStyle name="Hipervínculo" xfId="23862" builtinId="8" hidden="1"/>
    <cellStyle name="Hipervínculo" xfId="23864" builtinId="8" hidden="1"/>
    <cellStyle name="Hipervínculo" xfId="23866" builtinId="8" hidden="1"/>
    <cellStyle name="Hipervínculo" xfId="23868" builtinId="8" hidden="1"/>
    <cellStyle name="Hipervínculo" xfId="23870" builtinId="8" hidden="1"/>
    <cellStyle name="Hipervínculo" xfId="23872" builtinId="8" hidden="1"/>
    <cellStyle name="Hipervínculo" xfId="23874" builtinId="8" hidden="1"/>
    <cellStyle name="Hipervínculo" xfId="23876" builtinId="8" hidden="1"/>
    <cellStyle name="Hipervínculo" xfId="23878" builtinId="8" hidden="1"/>
    <cellStyle name="Hipervínculo" xfId="23880" builtinId="8" hidden="1"/>
    <cellStyle name="Hipervínculo" xfId="23882" builtinId="8" hidden="1"/>
    <cellStyle name="Hipervínculo" xfId="23884" builtinId="8" hidden="1"/>
    <cellStyle name="Hipervínculo" xfId="23886" builtinId="8" hidden="1"/>
    <cellStyle name="Hipervínculo" xfId="23888" builtinId="8" hidden="1"/>
    <cellStyle name="Hipervínculo" xfId="23890" builtinId="8" hidden="1"/>
    <cellStyle name="Hipervínculo" xfId="23892" builtinId="8" hidden="1"/>
    <cellStyle name="Hipervínculo" xfId="23894" builtinId="8" hidden="1"/>
    <cellStyle name="Hipervínculo" xfId="23896" builtinId="8" hidden="1"/>
    <cellStyle name="Hipervínculo" xfId="23898" builtinId="8" hidden="1"/>
    <cellStyle name="Hipervínculo" xfId="23900" builtinId="8" hidden="1"/>
    <cellStyle name="Hipervínculo" xfId="23902" builtinId="8" hidden="1"/>
    <cellStyle name="Hipervínculo" xfId="23904" builtinId="8" hidden="1"/>
    <cellStyle name="Hipervínculo" xfId="23906" builtinId="8" hidden="1"/>
    <cellStyle name="Hipervínculo" xfId="23908" builtinId="8" hidden="1"/>
    <cellStyle name="Hipervínculo" xfId="23910" builtinId="8" hidden="1"/>
    <cellStyle name="Hipervínculo" xfId="23912" builtinId="8" hidden="1"/>
    <cellStyle name="Hipervínculo" xfId="23914" builtinId="8" hidden="1"/>
    <cellStyle name="Hipervínculo" xfId="23916" builtinId="8" hidden="1"/>
    <cellStyle name="Hipervínculo" xfId="23918" builtinId="8" hidden="1"/>
    <cellStyle name="Hipervínculo" xfId="23920" builtinId="8" hidden="1"/>
    <cellStyle name="Hipervínculo" xfId="23922" builtinId="8" hidden="1"/>
    <cellStyle name="Hipervínculo" xfId="23924" builtinId="8" hidden="1"/>
    <cellStyle name="Hipervínculo" xfId="23926" builtinId="8" hidden="1"/>
    <cellStyle name="Hipervínculo" xfId="23928" builtinId="8" hidden="1"/>
    <cellStyle name="Hipervínculo" xfId="23930" builtinId="8" hidden="1"/>
    <cellStyle name="Hipervínculo" xfId="23932" builtinId="8" hidden="1"/>
    <cellStyle name="Hipervínculo" xfId="23934" builtinId="8" hidden="1"/>
    <cellStyle name="Hipervínculo" xfId="23936" builtinId="8" hidden="1"/>
    <cellStyle name="Hipervínculo" xfId="23938" builtinId="8" hidden="1"/>
    <cellStyle name="Hipervínculo" xfId="23940" builtinId="8" hidden="1"/>
    <cellStyle name="Hipervínculo" xfId="23942" builtinId="8" hidden="1"/>
    <cellStyle name="Hipervínculo" xfId="23944" builtinId="8" hidden="1"/>
    <cellStyle name="Hipervínculo" xfId="23946" builtinId="8" hidden="1"/>
    <cellStyle name="Hipervínculo" xfId="23948" builtinId="8" hidden="1"/>
    <cellStyle name="Hipervínculo" xfId="23950" builtinId="8" hidden="1"/>
    <cellStyle name="Hipervínculo" xfId="23952" builtinId="8" hidden="1"/>
    <cellStyle name="Hipervínculo" xfId="23954" builtinId="8" hidden="1"/>
    <cellStyle name="Hipervínculo" xfId="23956" builtinId="8" hidden="1"/>
    <cellStyle name="Hipervínculo" xfId="23958" builtinId="8" hidden="1"/>
    <cellStyle name="Hipervínculo" xfId="23960" builtinId="8" hidden="1"/>
    <cellStyle name="Hipervínculo" xfId="23962" builtinId="8" hidden="1"/>
    <cellStyle name="Hipervínculo" xfId="23964" builtinId="8" hidden="1"/>
    <cellStyle name="Hipervínculo" xfId="23966" builtinId="8" hidden="1"/>
    <cellStyle name="Hipervínculo" xfId="23968" builtinId="8" hidden="1"/>
    <cellStyle name="Hipervínculo" xfId="23970" builtinId="8" hidden="1"/>
    <cellStyle name="Hipervínculo" xfId="23972" builtinId="8" hidden="1"/>
    <cellStyle name="Hipervínculo" xfId="23974" builtinId="8" hidden="1"/>
    <cellStyle name="Hipervínculo" xfId="23976" builtinId="8" hidden="1"/>
    <cellStyle name="Hipervínculo" xfId="23978" builtinId="8" hidden="1"/>
    <cellStyle name="Hipervínculo" xfId="23980" builtinId="8" hidden="1"/>
    <cellStyle name="Hipervínculo" xfId="23982" builtinId="8" hidden="1"/>
    <cellStyle name="Hipervínculo" xfId="23984" builtinId="8" hidden="1"/>
    <cellStyle name="Hipervínculo" xfId="23986" builtinId="8" hidden="1"/>
    <cellStyle name="Hipervínculo" xfId="23988" builtinId="8" hidden="1"/>
    <cellStyle name="Hipervínculo" xfId="23990" builtinId="8" hidden="1"/>
    <cellStyle name="Hipervínculo" xfId="23992" builtinId="8" hidden="1"/>
    <cellStyle name="Hipervínculo" xfId="23994" builtinId="8" hidden="1"/>
    <cellStyle name="Hipervínculo" xfId="23996" builtinId="8" hidden="1"/>
    <cellStyle name="Hipervínculo" xfId="23998" builtinId="8" hidden="1"/>
    <cellStyle name="Hipervínculo" xfId="24000" builtinId="8" hidden="1"/>
    <cellStyle name="Hipervínculo" xfId="24002" builtinId="8" hidden="1"/>
    <cellStyle name="Hipervínculo" xfId="24004" builtinId="8" hidden="1"/>
    <cellStyle name="Hipervínculo" xfId="24006" builtinId="8" hidden="1"/>
    <cellStyle name="Hipervínculo" xfId="24008" builtinId="8" hidden="1"/>
    <cellStyle name="Hipervínculo" xfId="24010" builtinId="8" hidden="1"/>
    <cellStyle name="Hipervínculo" xfId="24012" builtinId="8" hidden="1"/>
    <cellStyle name="Hipervínculo" xfId="24014" builtinId="8" hidden="1"/>
    <cellStyle name="Hipervínculo" xfId="24016" builtinId="8" hidden="1"/>
    <cellStyle name="Hipervínculo" xfId="24018" builtinId="8" hidden="1"/>
    <cellStyle name="Hipervínculo" xfId="24020" builtinId="8" hidden="1"/>
    <cellStyle name="Hipervínculo" xfId="24022" builtinId="8" hidden="1"/>
    <cellStyle name="Hipervínculo" xfId="24024" builtinId="8" hidden="1"/>
    <cellStyle name="Hipervínculo" xfId="24026" builtinId="8" hidden="1"/>
    <cellStyle name="Hipervínculo" xfId="24028" builtinId="8" hidden="1"/>
    <cellStyle name="Hipervínculo" xfId="24030" builtinId="8" hidden="1"/>
    <cellStyle name="Hipervínculo" xfId="24032" builtinId="8" hidden="1"/>
    <cellStyle name="Hipervínculo" xfId="24034" builtinId="8" hidden="1"/>
    <cellStyle name="Hipervínculo" xfId="24036" builtinId="8" hidden="1"/>
    <cellStyle name="Hipervínculo" xfId="24038" builtinId="8" hidden="1"/>
    <cellStyle name="Hipervínculo" xfId="24040" builtinId="8" hidden="1"/>
    <cellStyle name="Hipervínculo" xfId="24042" builtinId="8" hidden="1"/>
    <cellStyle name="Hipervínculo" xfId="24044" builtinId="8" hidden="1"/>
    <cellStyle name="Hipervínculo" xfId="24046" builtinId="8" hidden="1"/>
    <cellStyle name="Hipervínculo" xfId="24048" builtinId="8" hidden="1"/>
    <cellStyle name="Hipervínculo" xfId="24050" builtinId="8" hidden="1"/>
    <cellStyle name="Hipervínculo" xfId="24052" builtinId="8" hidden="1"/>
    <cellStyle name="Hipervínculo" xfId="24054" builtinId="8" hidden="1"/>
    <cellStyle name="Hipervínculo" xfId="24056" builtinId="8" hidden="1"/>
    <cellStyle name="Hipervínculo" xfId="24058" builtinId="8" hidden="1"/>
    <cellStyle name="Hipervínculo" xfId="24060" builtinId="8" hidden="1"/>
    <cellStyle name="Hipervínculo" xfId="24062" builtinId="8" hidden="1"/>
    <cellStyle name="Hipervínculo" xfId="24064" builtinId="8" hidden="1"/>
    <cellStyle name="Hipervínculo" xfId="24066" builtinId="8" hidden="1"/>
    <cellStyle name="Hipervínculo" xfId="24068" builtinId="8" hidden="1"/>
    <cellStyle name="Hipervínculo" xfId="24070" builtinId="8" hidden="1"/>
    <cellStyle name="Hipervínculo" xfId="24072" builtinId="8" hidden="1"/>
    <cellStyle name="Hipervínculo" xfId="24074" builtinId="8" hidden="1"/>
    <cellStyle name="Hipervínculo" xfId="24076" builtinId="8" hidden="1"/>
    <cellStyle name="Hipervínculo" xfId="24078" builtinId="8" hidden="1"/>
    <cellStyle name="Hipervínculo" xfId="24080" builtinId="8" hidden="1"/>
    <cellStyle name="Hipervínculo" xfId="24082" builtinId="8" hidden="1"/>
    <cellStyle name="Hipervínculo" xfId="24084" builtinId="8" hidden="1"/>
    <cellStyle name="Hipervínculo" xfId="24086" builtinId="8" hidden="1"/>
    <cellStyle name="Hipervínculo" xfId="24088" builtinId="8" hidden="1"/>
    <cellStyle name="Hipervínculo" xfId="24090" builtinId="8" hidden="1"/>
    <cellStyle name="Hipervínculo" xfId="24092" builtinId="8" hidden="1"/>
    <cellStyle name="Hipervínculo" xfId="24094" builtinId="8" hidden="1"/>
    <cellStyle name="Hipervínculo" xfId="24096" builtinId="8" hidden="1"/>
    <cellStyle name="Hipervínculo" xfId="24098" builtinId="8" hidden="1"/>
    <cellStyle name="Hipervínculo" xfId="24100" builtinId="8" hidden="1"/>
    <cellStyle name="Hipervínculo" xfId="24102" builtinId="8" hidden="1"/>
    <cellStyle name="Hipervínculo" xfId="24104" builtinId="8" hidden="1"/>
    <cellStyle name="Hipervínculo" xfId="24106" builtinId="8" hidden="1"/>
    <cellStyle name="Hipervínculo" xfId="24108" builtinId="8" hidden="1"/>
    <cellStyle name="Hipervínculo" xfId="24110" builtinId="8" hidden="1"/>
    <cellStyle name="Hipervínculo" xfId="24112" builtinId="8" hidden="1"/>
    <cellStyle name="Hipervínculo" xfId="24114" builtinId="8" hidden="1"/>
    <cellStyle name="Hipervínculo" xfId="24116" builtinId="8" hidden="1"/>
    <cellStyle name="Hipervínculo" xfId="24118" builtinId="8" hidden="1"/>
    <cellStyle name="Hipervínculo" xfId="24120" builtinId="8" hidden="1"/>
    <cellStyle name="Hipervínculo" xfId="24122" builtinId="8" hidden="1"/>
    <cellStyle name="Hipervínculo" xfId="24124" builtinId="8" hidden="1"/>
    <cellStyle name="Hipervínculo" xfId="24126" builtinId="8" hidden="1"/>
    <cellStyle name="Hipervínculo" xfId="24128" builtinId="8" hidden="1"/>
    <cellStyle name="Hipervínculo" xfId="24130" builtinId="8" hidden="1"/>
    <cellStyle name="Hipervínculo" xfId="24132" builtinId="8" hidden="1"/>
    <cellStyle name="Hipervínculo" xfId="24134" builtinId="8" hidden="1"/>
    <cellStyle name="Hipervínculo" xfId="24136" builtinId="8" hidden="1"/>
    <cellStyle name="Hipervínculo" xfId="24138" builtinId="8" hidden="1"/>
    <cellStyle name="Hipervínculo" xfId="24140" builtinId="8" hidden="1"/>
    <cellStyle name="Hipervínculo" xfId="24142" builtinId="8" hidden="1"/>
    <cellStyle name="Hipervínculo" xfId="24144" builtinId="8" hidden="1"/>
    <cellStyle name="Hipervínculo" xfId="24146" builtinId="8" hidden="1"/>
    <cellStyle name="Hipervínculo" xfId="24148" builtinId="8" hidden="1"/>
    <cellStyle name="Hipervínculo" xfId="24150" builtinId="8" hidden="1"/>
    <cellStyle name="Hipervínculo" xfId="24152" builtinId="8" hidden="1"/>
    <cellStyle name="Hipervínculo" xfId="24154" builtinId="8" hidden="1"/>
    <cellStyle name="Hipervínculo" xfId="24538" builtinId="8" hidden="1"/>
    <cellStyle name="Hipervínculo" xfId="24218" builtinId="8" hidden="1"/>
    <cellStyle name="Hipervínculo" xfId="24242" builtinId="8" hidden="1"/>
    <cellStyle name="Hipervínculo" xfId="24579" builtinId="8" hidden="1"/>
    <cellStyle name="Hipervínculo" xfId="24522" builtinId="8" hidden="1"/>
    <cellStyle name="Hipervínculo" xfId="24196" builtinId="8" hidden="1"/>
    <cellStyle name="Hipervínculo" xfId="24233" builtinId="8" hidden="1"/>
    <cellStyle name="Hipervínculo" xfId="24407" builtinId="8" hidden="1"/>
    <cellStyle name="Hipervínculo" xfId="24350" builtinId="8" hidden="1"/>
    <cellStyle name="Hipervínculo" xfId="24293" builtinId="8" hidden="1"/>
    <cellStyle name="Hipervínculo" xfId="24254" builtinId="8" hidden="1"/>
    <cellStyle name="Hipervínculo" xfId="20842" builtinId="8" hidden="1"/>
    <cellStyle name="Hipervínculo" xfId="20967" builtinId="8" hidden="1"/>
    <cellStyle name="Hipervínculo" xfId="24248" builtinId="8" hidden="1"/>
    <cellStyle name="Hipervínculo" xfId="24588" builtinId="8" hidden="1"/>
    <cellStyle name="Hipervínculo" xfId="24531" builtinId="8" hidden="1"/>
    <cellStyle name="Hipervínculo" xfId="24208" builtinId="8" hidden="1"/>
    <cellStyle name="Hipervínculo" xfId="24406" builtinId="8" hidden="1"/>
    <cellStyle name="Hipervínculo" xfId="24349" builtinId="8" hidden="1"/>
    <cellStyle name="Hipervínculo" xfId="24292" builtinId="8" hidden="1"/>
    <cellStyle name="Hipervínculo" xfId="24249" builtinId="8" hidden="1"/>
    <cellStyle name="Hipervínculo" xfId="24589" builtinId="8" hidden="1"/>
    <cellStyle name="Hipervínculo" xfId="24532" builtinId="8" hidden="1"/>
    <cellStyle name="Hipervínculo" xfId="24209" builtinId="8" hidden="1"/>
    <cellStyle name="Hipervínculo" xfId="22396" builtinId="8" hidden="1"/>
    <cellStyle name="Hipervínculo" xfId="24198" builtinId="8" hidden="1"/>
    <cellStyle name="Hipervínculo" xfId="24561" builtinId="8" hidden="1"/>
    <cellStyle name="Hipervínculo" xfId="24504" builtinId="8" hidden="1"/>
    <cellStyle name="Hipervínculo" xfId="24405" builtinId="8" hidden="1"/>
    <cellStyle name="Hipervínculo" xfId="24348" builtinId="8" hidden="1"/>
    <cellStyle name="Hipervínculo" xfId="24291" builtinId="8" hidden="1"/>
    <cellStyle name="Hipervínculo" xfId="22719" builtinId="8" hidden="1"/>
    <cellStyle name="Hipervínculo" xfId="24236" builtinId="8" hidden="1"/>
    <cellStyle name="Hipervínculo" xfId="22776" builtinId="8" hidden="1"/>
    <cellStyle name="Hipervínculo" xfId="22436" builtinId="8" hidden="1"/>
    <cellStyle name="Hipervínculo" xfId="24163" builtinId="8" hidden="1"/>
    <cellStyle name="Hipervínculo" xfId="24253" builtinId="8" hidden="1"/>
    <cellStyle name="Hipervínculo" xfId="24593" builtinId="8" hidden="1"/>
    <cellStyle name="Hipervínculo" xfId="24536" builtinId="8" hidden="1"/>
    <cellStyle name="Hipervínculo" xfId="24215" builtinId="8" hidden="1"/>
    <cellStyle name="Hipervínculo" xfId="24606" builtinId="8" hidden="1"/>
    <cellStyle name="Hipervínculo" xfId="24549" builtinId="8" hidden="1"/>
    <cellStyle name="Hipervínculo" xfId="24493" builtinId="8" hidden="1"/>
    <cellStyle name="Hipervínculo" xfId="24232" builtinId="8" hidden="1"/>
    <cellStyle name="Hipervínculo" xfId="24604" builtinId="8" hidden="1"/>
    <cellStyle name="Hipervínculo" xfId="24547" builtinId="8" hidden="1"/>
    <cellStyle name="Hipervínculo" xfId="24491" builtinId="8" hidden="1"/>
    <cellStyle name="Hipervínculo" xfId="24230" builtinId="8" hidden="1"/>
    <cellStyle name="Hipervínculo" xfId="22650" builtinId="8" hidden="1"/>
    <cellStyle name="Hipervínculo" xfId="24450" builtinId="8" hidden="1"/>
    <cellStyle name="Hipervínculo" xfId="24393" builtinId="8" hidden="1"/>
    <cellStyle name="Hipervínculo" xfId="24336" builtinId="8" hidden="1"/>
    <cellStyle name="Hipervínculo" xfId="24448" builtinId="8" hidden="1"/>
    <cellStyle name="Hipervínculo" xfId="24391" builtinId="8" hidden="1"/>
    <cellStyle name="Hipervínculo" xfId="24334" builtinId="8" hidden="1"/>
    <cellStyle name="Hipervínculo" xfId="24278" builtinId="8" hidden="1"/>
    <cellStyle name="Hipervínculo" xfId="24409" builtinId="8" hidden="1"/>
    <cellStyle name="Hipervínculo" xfId="24352" builtinId="8" hidden="1"/>
    <cellStyle name="Hipervínculo" xfId="24295" builtinId="8" hidden="1"/>
    <cellStyle name="Hipervínculo" xfId="24276" builtinId="8" hidden="1"/>
    <cellStyle name="Hipervínculo" xfId="24603" builtinId="8" hidden="1"/>
    <cellStyle name="Hipervínculo" xfId="24546" builtinId="8" hidden="1"/>
    <cellStyle name="Hipervínculo" xfId="24229" builtinId="8" hidden="1"/>
    <cellStyle name="Hipervínculo" xfId="24440" builtinId="8" hidden="1"/>
    <cellStyle name="Hipervínculo" xfId="24383" builtinId="8" hidden="1"/>
    <cellStyle name="Hipervínculo" xfId="24326" builtinId="8" hidden="1"/>
    <cellStyle name="Hipervínculo" xfId="24270" builtinId="8" hidden="1"/>
    <cellStyle name="Hipervínculo" xfId="20753" builtinId="8" hidden="1"/>
    <cellStyle name="Hipervínculo" xfId="24289" builtinId="8" hidden="1"/>
    <cellStyle name="Hipervínculo" xfId="24251" builtinId="8" hidden="1"/>
    <cellStyle name="Hipervínculo" xfId="24591" builtinId="8" hidden="1"/>
    <cellStyle name="Hipervínculo" xfId="24534" builtinId="8" hidden="1"/>
    <cellStyle name="Hipervínculo" xfId="24213" builtinId="8" hidden="1"/>
    <cellStyle name="Hipervínculo" xfId="24600" builtinId="8" hidden="1"/>
    <cellStyle name="Hipervínculo" xfId="24543" builtinId="8" hidden="1"/>
    <cellStyle name="Hipervínculo" xfId="24487" builtinId="8" hidden="1"/>
    <cellStyle name="Hipervínculo" xfId="24225" builtinId="8" hidden="1"/>
    <cellStyle name="Hipervínculo" xfId="24403" builtinId="8" hidden="1"/>
    <cellStyle name="Hipervínculo" xfId="24346" builtinId="8" hidden="1"/>
    <cellStyle name="Hipervínculo" xfId="24288" builtinId="8" hidden="1"/>
    <cellStyle name="Hipervínculo" xfId="24244" builtinId="8" hidden="1"/>
    <cellStyle name="Hipervínculo" xfId="24582" builtinId="8" hidden="1"/>
    <cellStyle name="Hipervínculo" xfId="24525" builtinId="8" hidden="1"/>
    <cellStyle name="Hipervínculo" xfId="24202" builtinId="8" hidden="1"/>
    <cellStyle name="Hipervínculo" xfId="24599" builtinId="8" hidden="1"/>
    <cellStyle name="Hipervínculo" xfId="24542" builtinId="8" hidden="1"/>
    <cellStyle name="Hipervínculo" xfId="24486" builtinId="8" hidden="1"/>
    <cellStyle name="Hipervínculo" xfId="24224" builtinId="8" hidden="1"/>
    <cellStyle name="Hipervínculo" xfId="24602" builtinId="8" hidden="1"/>
    <cellStyle name="Hipervínculo" xfId="24545" builtinId="8" hidden="1"/>
    <cellStyle name="Hipervínculo" xfId="24489" builtinId="8" hidden="1"/>
    <cellStyle name="Hipervínculo" xfId="24227" builtinId="8" hidden="1"/>
    <cellStyle name="Hipervínculo" xfId="24499" builtinId="8" hidden="1"/>
    <cellStyle name="Hipervínculo" xfId="24424" builtinId="8" hidden="1"/>
    <cellStyle name="Hipervínculo" xfId="24367" builtinId="8" hidden="1"/>
    <cellStyle name="Hipervínculo" xfId="24310" builtinId="8" hidden="1"/>
    <cellStyle name="Hipervínculo" xfId="24451" builtinId="8" hidden="1"/>
    <cellStyle name="Hipervínculo" xfId="24394" builtinId="8" hidden="1"/>
    <cellStyle name="Hipervínculo" xfId="24337" builtinId="8" hidden="1"/>
    <cellStyle name="Hipervínculo" xfId="24439" builtinId="8" hidden="1"/>
    <cellStyle name="Hipervínculo" xfId="24382" builtinId="8" hidden="1"/>
    <cellStyle name="Hipervínculo" xfId="24325" builtinId="8" hidden="1"/>
    <cellStyle name="Hipervínculo" xfId="24269" builtinId="8" hidden="1"/>
    <cellStyle name="Hipervínculo" xfId="24441" builtinId="8" hidden="1"/>
    <cellStyle name="Hipervínculo" xfId="24384" builtinId="8" hidden="1"/>
    <cellStyle name="Hipervínculo" xfId="24327" builtinId="8" hidden="1"/>
    <cellStyle name="Hipervínculo" xfId="24271" builtinId="8" hidden="1"/>
    <cellStyle name="Hipervínculo" xfId="24437" builtinId="8" hidden="1"/>
    <cellStyle name="Hipervínculo" xfId="24380" builtinId="8" hidden="1"/>
    <cellStyle name="Hipervínculo" xfId="24323" builtinId="8" hidden="1"/>
    <cellStyle name="Hipervínculo" xfId="24255" builtinId="8" hidden="1"/>
    <cellStyle name="Hipervínculo" xfId="24401" builtinId="8" hidden="1"/>
    <cellStyle name="Hipervínculo" xfId="24344" builtinId="8" hidden="1"/>
    <cellStyle name="Hipervínculo" xfId="24286" builtinId="8" hidden="1"/>
    <cellStyle name="Hipervínculo" xfId="24252" builtinId="8" hidden="1"/>
    <cellStyle name="Hipervínculo" xfId="24592" builtinId="8" hidden="1"/>
    <cellStyle name="Hipervínculo" xfId="24535" builtinId="8" hidden="1"/>
    <cellStyle name="Hipervínculo" xfId="24214" builtinId="8" hidden="1"/>
    <cellStyle name="Hipervínculo" xfId="24559" builtinId="8" hidden="1"/>
    <cellStyle name="Hipervínculo" xfId="24501" builtinId="8" hidden="1"/>
    <cellStyle name="Hipervínculo" xfId="24488" builtinId="8" hidden="1"/>
    <cellStyle name="Hipervínculo" xfId="24444" builtinId="8" hidden="1"/>
    <cellStyle name="Hipervínculo" xfId="24387" builtinId="8" hidden="1"/>
    <cellStyle name="Hipervínculo" xfId="24330" builtinId="8" hidden="1"/>
    <cellStyle name="Hipervínculo" xfId="22694" builtinId="8" hidden="1"/>
    <cellStyle name="Hipervínculo" xfId="22751" builtinId="8" hidden="1"/>
    <cellStyle name="Hipervínculo" xfId="24280" builtinId="8" hidden="1"/>
    <cellStyle name="Hipervínculo" xfId="24243" builtinId="8" hidden="1"/>
    <cellStyle name="Hipervínculo" xfId="24580" builtinId="8" hidden="1"/>
    <cellStyle name="Hipervínculo" xfId="24523" builtinId="8" hidden="1"/>
    <cellStyle name="Hipervínculo" xfId="24197" builtinId="8" hidden="1"/>
    <cellStyle name="Hipervínculo" xfId="24162" builtinId="8" hidden="1"/>
    <cellStyle name="Hipervínculo" xfId="24192" builtinId="8" hidden="1"/>
    <cellStyle name="Hipervínculo" xfId="24184" builtinId="8" hidden="1"/>
    <cellStyle name="Hipervínculo" xfId="24176" builtinId="8" hidden="1"/>
    <cellStyle name="Hipervínculo" xfId="24160" builtinId="8" hidden="1"/>
    <cellStyle name="Hipervínculo" xfId="24587" builtinId="8" hidden="1"/>
    <cellStyle name="Hipervínculo" xfId="24530" builtinId="8" hidden="1"/>
    <cellStyle name="Hipervínculo" xfId="24207" builtinId="8" hidden="1"/>
    <cellStyle name="Hipervínculo" xfId="22638" builtinId="8" hidden="1"/>
    <cellStyle name="Hipervínculo" xfId="24455" builtinId="8" hidden="1"/>
    <cellStyle name="Hipervínculo" xfId="24398" builtinId="8" hidden="1"/>
    <cellStyle name="Hipervínculo" xfId="24341" builtinId="8" hidden="1"/>
    <cellStyle name="Hipervínculo" xfId="24497" builtinId="8" hidden="1"/>
    <cellStyle name="Hipervínculo" xfId="24460" builtinId="8" hidden="1"/>
    <cellStyle name="Hipervínculo" xfId="24428" builtinId="8" hidden="1"/>
    <cellStyle name="Hipervínculo" xfId="24371" builtinId="8" hidden="1"/>
    <cellStyle name="Hipervínculo" xfId="24314" builtinId="8" hidden="1"/>
    <cellStyle name="Hipervínculo" xfId="24400" builtinId="8" hidden="1"/>
    <cellStyle name="Hipervínculo" xfId="24343" builtinId="8" hidden="1"/>
    <cellStyle name="Hipervínculo" xfId="24284" builtinId="8" hidden="1"/>
    <cellStyle name="Hipervínculo" xfId="24247" builtinId="8" hidden="1"/>
    <cellStyle name="Hipervínculo" xfId="24586" builtinId="8" hidden="1"/>
    <cellStyle name="Hipervínculo" xfId="24529" builtinId="8" hidden="1"/>
    <cellStyle name="Hipervínculo" xfId="24206" builtinId="8" hidden="1"/>
    <cellStyle name="Hipervínculo" xfId="22343" builtinId="8" hidden="1"/>
    <cellStyle name="Hipervínculo" xfId="24556" builtinId="8" hidden="1"/>
    <cellStyle name="Hipervínculo" xfId="24495" builtinId="8" hidden="1"/>
    <cellStyle name="Hipervínculo" xfId="24426" builtinId="8" hidden="1"/>
    <cellStyle name="Hipervínculo" xfId="24369" builtinId="8" hidden="1"/>
    <cellStyle name="Hipervínculo" xfId="24312" builtinId="8" hidden="1"/>
    <cellStyle name="Hipervínculo" xfId="24453" builtinId="8" hidden="1"/>
    <cellStyle name="Hipervínculo" xfId="24396" builtinId="8" hidden="1"/>
    <cellStyle name="Hipervínculo" xfId="24339" builtinId="8" hidden="1"/>
    <cellStyle name="Hipervínculo" xfId="24609" builtinId="8" hidden="1"/>
    <cellStyle name="Hipervínculo" xfId="24552" builtinId="8" hidden="1"/>
    <cellStyle name="Hipervínculo" xfId="24238" builtinId="8" hidden="1"/>
    <cellStyle name="Hipervínculo" xfId="24282" builtinId="8" hidden="1"/>
    <cellStyle name="Hipervínculo" xfId="24245" builtinId="8" hidden="1"/>
    <cellStyle name="Hipervínculo" xfId="24584" builtinId="8" hidden="1"/>
    <cellStyle name="Hipervínculo" xfId="24527" builtinId="8" hidden="1"/>
    <cellStyle name="Hipervínculo" xfId="24204" builtinId="8" hidden="1"/>
    <cellStyle name="Hipervínculo" xfId="24454" builtinId="8" hidden="1"/>
    <cellStyle name="Hipervínculo" xfId="24397" builtinId="8" hidden="1"/>
    <cellStyle name="Hipervínculo" xfId="24340" builtinId="8" hidden="1"/>
    <cellStyle name="Hipervínculo" xfId="22344" builtinId="8" hidden="1"/>
    <cellStyle name="Hipervínculo" xfId="24167" builtinId="8" hidden="1"/>
    <cellStyle name="Hipervínculo" xfId="24166" builtinId="8" hidden="1"/>
    <cellStyle name="Hipervínculo" xfId="24195" builtinId="8" hidden="1"/>
    <cellStyle name="Hipervínculo" xfId="24187" builtinId="8" hidden="1"/>
    <cellStyle name="Hipervínculo" xfId="24179" builtinId="8" hidden="1"/>
    <cellStyle name="Hipervínculo" xfId="24421" builtinId="8" hidden="1"/>
    <cellStyle name="Hipervínculo" xfId="24364" builtinId="8" hidden="1"/>
    <cellStyle name="Hipervínculo" xfId="24307" builtinId="8" hidden="1"/>
    <cellStyle name="Hipervínculo" xfId="24268" builtinId="8" hidden="1"/>
    <cellStyle name="Hipervínculo" xfId="24419" builtinId="8" hidden="1"/>
    <cellStyle name="Hipervínculo" xfId="24362" builtinId="8" hidden="1"/>
    <cellStyle name="Hipervínculo" xfId="24305" builtinId="8" hidden="1"/>
    <cellStyle name="Hipervínculo" xfId="24266" builtinId="8" hidden="1"/>
    <cellStyle name="Hipervínculo" xfId="24417" builtinId="8" hidden="1"/>
    <cellStyle name="Hipervínculo" xfId="24360" builtinId="8" hidden="1"/>
    <cellStyle name="Hipervínculo" xfId="24303" builtinId="8" hidden="1"/>
    <cellStyle name="Hipervínculo" xfId="24264" builtinId="8" hidden="1"/>
    <cellStyle name="Hipervínculo" xfId="24415" builtinId="8" hidden="1"/>
    <cellStyle name="Hipervínculo" xfId="24358" builtinId="8" hidden="1"/>
    <cellStyle name="Hipervínculo" xfId="24301" builtinId="8" hidden="1"/>
    <cellStyle name="Hipervínculo" xfId="24262" builtinId="8" hidden="1"/>
    <cellStyle name="Hipervínculo" xfId="24413" builtinId="8" hidden="1"/>
    <cellStyle name="Hipervínculo" xfId="24356" builtinId="8" hidden="1"/>
    <cellStyle name="Hipervínculo" xfId="24299" builtinId="8" hidden="1"/>
    <cellStyle name="Hipervínculo" xfId="24260" builtinId="8" hidden="1"/>
    <cellStyle name="Hipervínculo" xfId="24411" builtinId="8" hidden="1"/>
    <cellStyle name="Hipervínculo" xfId="24354" builtinId="8" hidden="1"/>
    <cellStyle name="Hipervínculo" xfId="24297" builtinId="8" hidden="1"/>
    <cellStyle name="Hipervínculo" xfId="24258" builtinId="8" hidden="1"/>
    <cellStyle name="Hipervínculo" xfId="24420" builtinId="8" hidden="1"/>
    <cellStyle name="Hipervínculo" xfId="24363" builtinId="8" hidden="1"/>
    <cellStyle name="Hipervínculo" xfId="24306" builtinId="8" hidden="1"/>
    <cellStyle name="Hipervínculo" xfId="24267" builtinId="8" hidden="1"/>
    <cellStyle name="Hipervínculo" xfId="24418" builtinId="8" hidden="1"/>
    <cellStyle name="Hipervínculo" xfId="24361" builtinId="8" hidden="1"/>
    <cellStyle name="Hipervínculo" xfId="24304" builtinId="8" hidden="1"/>
    <cellStyle name="Hipervínculo" xfId="24265" builtinId="8" hidden="1"/>
    <cellStyle name="Hipervínculo" xfId="24416" builtinId="8" hidden="1"/>
    <cellStyle name="Hipervínculo" xfId="24359" builtinId="8" hidden="1"/>
    <cellStyle name="Hipervínculo" xfId="24302" builtinId="8" hidden="1"/>
    <cellStyle name="Hipervínculo" xfId="24263" builtinId="8" hidden="1"/>
    <cellStyle name="Hipervínculo" xfId="24414" builtinId="8" hidden="1"/>
    <cellStyle name="Hipervínculo" xfId="24357" builtinId="8" hidden="1"/>
    <cellStyle name="Hipervínculo" xfId="24300" builtinId="8" hidden="1"/>
    <cellStyle name="Hipervínculo" xfId="24261" builtinId="8" hidden="1"/>
    <cellStyle name="Hipervínculo" xfId="24412" builtinId="8" hidden="1"/>
    <cellStyle name="Hipervínculo" xfId="24355" builtinId="8" hidden="1"/>
    <cellStyle name="Hipervínculo" xfId="24298" builtinId="8" hidden="1"/>
    <cellStyle name="Hipervínculo" xfId="24259" builtinId="8" hidden="1"/>
    <cellStyle name="Hipervínculo" xfId="24410" builtinId="8" hidden="1"/>
    <cellStyle name="Hipervínculo" xfId="24353" builtinId="8" hidden="1"/>
    <cellStyle name="Hipervínculo" xfId="24296" builtinId="8" hidden="1"/>
    <cellStyle name="Hipervínculo" xfId="24257" builtinId="8" hidden="1"/>
    <cellStyle name="Hipervínculo" xfId="24613" builtinId="8" hidden="1"/>
    <cellStyle name="Hipervínculo" xfId="24615" builtinId="8" hidden="1"/>
    <cellStyle name="Hipervínculo" xfId="24617" builtinId="8" hidden="1"/>
    <cellStyle name="Hipervínculo" xfId="24619" builtinId="8" hidden="1"/>
    <cellStyle name="Hipervínculo" xfId="24621" builtinId="8" hidden="1"/>
    <cellStyle name="Hipervínculo" xfId="24623" builtinId="8" hidden="1"/>
    <cellStyle name="Hipervínculo" xfId="24625" builtinId="8" hidden="1"/>
    <cellStyle name="Hipervínculo" xfId="24627" builtinId="8" hidden="1"/>
    <cellStyle name="Hipervínculo" xfId="24630" builtinId="8" hidden="1"/>
    <cellStyle name="Hipervínculo" xfId="24632" builtinId="8" hidden="1"/>
    <cellStyle name="Hipervínculo" xfId="24634" builtinId="8" hidden="1"/>
    <cellStyle name="Hipervínculo" xfId="24636" builtinId="8" hidden="1"/>
    <cellStyle name="Hipervínculo" xfId="24638" builtinId="8" hidden="1"/>
    <cellStyle name="Hipervínculo" xfId="24640" builtinId="8" hidden="1"/>
    <cellStyle name="Hipervínculo" xfId="24642" builtinId="8" hidden="1"/>
    <cellStyle name="Hipervínculo" xfId="24644" builtinId="8" hidden="1"/>
    <cellStyle name="Hipervínculo" xfId="24646" builtinId="8" hidden="1"/>
    <cellStyle name="Hipervínculo" xfId="24648" builtinId="8" hidden="1"/>
    <cellStyle name="Hipervínculo" xfId="24650" builtinId="8" hidden="1"/>
    <cellStyle name="Hipervínculo" xfId="24652" builtinId="8" hidden="1"/>
    <cellStyle name="Hipervínculo" xfId="24654" builtinId="8" hidden="1"/>
    <cellStyle name="Hipervínculo" xfId="24656" builtinId="8" hidden="1"/>
    <cellStyle name="Hipervínculo" xfId="24658" builtinId="8" hidden="1"/>
    <cellStyle name="Hipervínculo" xfId="24660" builtinId="8" hidden="1"/>
    <cellStyle name="Hipervínculo" xfId="24662" builtinId="8" hidden="1"/>
    <cellStyle name="Hipervínculo" xfId="24664" builtinId="8" hidden="1"/>
    <cellStyle name="Hipervínculo" xfId="24666" builtinId="8" hidden="1"/>
    <cellStyle name="Hipervínculo" xfId="24668" builtinId="8" hidden="1"/>
    <cellStyle name="Hipervínculo" xfId="24670" builtinId="8" hidden="1"/>
    <cellStyle name="Hipervínculo" xfId="24672" builtinId="8" hidden="1"/>
    <cellStyle name="Hipervínculo" xfId="24674" builtinId="8" hidden="1"/>
    <cellStyle name="Hipervínculo" xfId="24676" builtinId="8" hidden="1"/>
    <cellStyle name="Hipervínculo" xfId="24678" builtinId="8" hidden="1"/>
    <cellStyle name="Hipervínculo" xfId="24680" builtinId="8" hidden="1"/>
    <cellStyle name="Hipervínculo" xfId="24682" builtinId="8" hidden="1"/>
    <cellStyle name="Hipervínculo" xfId="24684" builtinId="8" hidden="1"/>
    <cellStyle name="Hipervínculo" xfId="24686" builtinId="8" hidden="1"/>
    <cellStyle name="Hipervínculo" xfId="24688" builtinId="8" hidden="1"/>
    <cellStyle name="Hipervínculo" xfId="24690" builtinId="8" hidden="1"/>
    <cellStyle name="Hipervínculo" xfId="24692" builtinId="8" hidden="1"/>
    <cellStyle name="Hipervínculo" xfId="24694" builtinId="8" hidden="1"/>
    <cellStyle name="Hipervínculo" xfId="24696" builtinId="8" hidden="1"/>
    <cellStyle name="Hipervínculo" xfId="24698" builtinId="8" hidden="1"/>
    <cellStyle name="Hipervínculo" xfId="24700" builtinId="8" hidden="1"/>
    <cellStyle name="Hipervínculo" xfId="24702" builtinId="8" hidden="1"/>
    <cellStyle name="Hipervínculo" xfId="24704" builtinId="8" hidden="1"/>
    <cellStyle name="Hipervínculo" xfId="24706" builtinId="8" hidden="1"/>
    <cellStyle name="Hipervínculo" xfId="24708" builtinId="8" hidden="1"/>
    <cellStyle name="Hipervínculo" xfId="24710" builtinId="8" hidden="1"/>
    <cellStyle name="Hipervínculo" xfId="24712" builtinId="8" hidden="1"/>
    <cellStyle name="Hipervínculo" xfId="24714" builtinId="8" hidden="1"/>
    <cellStyle name="Hipervínculo" xfId="24716" builtinId="8" hidden="1"/>
    <cellStyle name="Hipervínculo" xfId="24718" builtinId="8" hidden="1"/>
    <cellStyle name="Hipervínculo" xfId="24720" builtinId="8" hidden="1"/>
    <cellStyle name="Hipervínculo" xfId="24722" builtinId="8" hidden="1"/>
    <cellStyle name="Hipervínculo" xfId="24724" builtinId="8" hidden="1"/>
    <cellStyle name="Hipervínculo" xfId="24726" builtinId="8" hidden="1"/>
    <cellStyle name="Hipervínculo" xfId="24728" builtinId="8" hidden="1"/>
    <cellStyle name="Hipervínculo" xfId="24730" builtinId="8" hidden="1"/>
    <cellStyle name="Hipervínculo" xfId="24732" builtinId="8" hidden="1"/>
    <cellStyle name="Hipervínculo" xfId="24734" builtinId="8" hidden="1"/>
    <cellStyle name="Hipervínculo" xfId="24736" builtinId="8" hidden="1"/>
    <cellStyle name="Hipervínculo" xfId="24738" builtinId="8" hidden="1"/>
    <cellStyle name="Hipervínculo" xfId="24740" builtinId="8" hidden="1"/>
    <cellStyle name="Hipervínculo" xfId="24742" builtinId="8" hidden="1"/>
    <cellStyle name="Hipervínculo" xfId="24744" builtinId="8" hidden="1"/>
    <cellStyle name="Hipervínculo" xfId="24746" builtinId="8" hidden="1"/>
    <cellStyle name="Hipervínculo" xfId="24748" builtinId="8" hidden="1"/>
    <cellStyle name="Hipervínculo" xfId="24750" builtinId="8" hidden="1"/>
    <cellStyle name="Hipervínculo" xfId="24752" builtinId="8" hidden="1"/>
    <cellStyle name="Hipervínculo" xfId="24754" builtinId="8" hidden="1"/>
    <cellStyle name="Hipervínculo" xfId="24756" builtinId="8" hidden="1"/>
    <cellStyle name="Hipervínculo" xfId="24758" builtinId="8" hidden="1"/>
    <cellStyle name="Hipervínculo" xfId="24760" builtinId="8" hidden="1"/>
    <cellStyle name="Hipervínculo" xfId="24762" builtinId="8" hidden="1"/>
    <cellStyle name="Hipervínculo" xfId="24764" builtinId="8" hidden="1"/>
    <cellStyle name="Hipervínculo" xfId="24766" builtinId="8" hidden="1"/>
    <cellStyle name="Hipervínculo" xfId="24768" builtinId="8" hidden="1"/>
    <cellStyle name="Hipervínculo" xfId="24770" builtinId="8" hidden="1"/>
    <cellStyle name="Hipervínculo" xfId="24772" builtinId="8" hidden="1"/>
    <cellStyle name="Hipervínculo" xfId="24774" builtinId="8" hidden="1"/>
    <cellStyle name="Hipervínculo" xfId="24776" builtinId="8" hidden="1"/>
    <cellStyle name="Hipervínculo" xfId="24778" builtinId="8" hidden="1"/>
    <cellStyle name="Hipervínculo" xfId="24780" builtinId="8" hidden="1"/>
    <cellStyle name="Hipervínculo" xfId="24782" builtinId="8" hidden="1"/>
    <cellStyle name="Hipervínculo" xfId="24784" builtinId="8" hidden="1"/>
    <cellStyle name="Hipervínculo" xfId="24786" builtinId="8" hidden="1"/>
    <cellStyle name="Hipervínculo" xfId="24788" builtinId="8" hidden="1"/>
    <cellStyle name="Hipervínculo" xfId="24790" builtinId="8" hidden="1"/>
    <cellStyle name="Hipervínculo" xfId="24792" builtinId="8" hidden="1"/>
    <cellStyle name="Hipervínculo" xfId="24794" builtinId="8" hidden="1"/>
    <cellStyle name="Hipervínculo" xfId="24796" builtinId="8" hidden="1"/>
    <cellStyle name="Hipervínculo" xfId="24798" builtinId="8" hidden="1"/>
    <cellStyle name="Hipervínculo" xfId="24800" builtinId="8" hidden="1"/>
    <cellStyle name="Hipervínculo" xfId="24802" builtinId="8" hidden="1"/>
    <cellStyle name="Hipervínculo" xfId="24804" builtinId="8" hidden="1"/>
    <cellStyle name="Hipervínculo" xfId="24806" builtinId="8" hidden="1"/>
    <cellStyle name="Hipervínculo" xfId="24808" builtinId="8" hidden="1"/>
    <cellStyle name="Hipervínculo" xfId="24810" builtinId="8" hidden="1"/>
    <cellStyle name="Hipervínculo" xfId="24812" builtinId="8" hidden="1"/>
    <cellStyle name="Hipervínculo" xfId="24814" builtinId="8" hidden="1"/>
    <cellStyle name="Hipervínculo" xfId="24816" builtinId="8" hidden="1"/>
    <cellStyle name="Hipervínculo" xfId="24818" builtinId="8" hidden="1"/>
    <cellStyle name="Hipervínculo" xfId="24820" builtinId="8" hidden="1"/>
    <cellStyle name="Hipervínculo" xfId="24822" builtinId="8" hidden="1"/>
    <cellStyle name="Hipervínculo" xfId="24824" builtinId="8" hidden="1"/>
    <cellStyle name="Hipervínculo" xfId="24826" builtinId="8" hidden="1"/>
    <cellStyle name="Hipervínculo" xfId="24828" builtinId="8" hidden="1"/>
    <cellStyle name="Hipervínculo" xfId="24830" builtinId="8" hidden="1"/>
    <cellStyle name="Hipervínculo" xfId="24832" builtinId="8" hidden="1"/>
    <cellStyle name="Hipervínculo" xfId="24834" builtinId="8" hidden="1"/>
    <cellStyle name="Hipervínculo" xfId="24836" builtinId="8" hidden="1"/>
    <cellStyle name="Hipervínculo" xfId="24838" builtinId="8" hidden="1"/>
    <cellStyle name="Hipervínculo" xfId="24840" builtinId="8" hidden="1"/>
    <cellStyle name="Hipervínculo" xfId="24842" builtinId="8" hidden="1"/>
    <cellStyle name="Hipervínculo" xfId="24844" builtinId="8" hidden="1"/>
    <cellStyle name="Hipervínculo" xfId="24846" builtinId="8" hidden="1"/>
    <cellStyle name="Hipervínculo" xfId="24848" builtinId="8" hidden="1"/>
    <cellStyle name="Hipervínculo" xfId="24850" builtinId="8" hidden="1"/>
    <cellStyle name="Hipervínculo" xfId="24852" builtinId="8" hidden="1"/>
    <cellStyle name="Hipervínculo" xfId="24854" builtinId="8" hidden="1"/>
    <cellStyle name="Hipervínculo" xfId="24856" builtinId="8" hidden="1"/>
    <cellStyle name="Hipervínculo" xfId="24858" builtinId="8" hidden="1"/>
    <cellStyle name="Hipervínculo" xfId="24860" builtinId="8" hidden="1"/>
    <cellStyle name="Hipervínculo" xfId="24862" builtinId="8" hidden="1"/>
    <cellStyle name="Hipervínculo" xfId="24864" builtinId="8" hidden="1"/>
    <cellStyle name="Hipervínculo" xfId="24866" builtinId="8" hidden="1"/>
    <cellStyle name="Hipervínculo" xfId="24868" builtinId="8" hidden="1"/>
    <cellStyle name="Hipervínculo" xfId="24870" builtinId="8" hidden="1"/>
    <cellStyle name="Hipervínculo" xfId="24872" builtinId="8" hidden="1"/>
    <cellStyle name="Hipervínculo" xfId="24874" builtinId="8" hidden="1"/>
    <cellStyle name="Hipervínculo" xfId="24876" builtinId="8" hidden="1"/>
    <cellStyle name="Hipervínculo" xfId="24878" builtinId="8" hidden="1"/>
    <cellStyle name="Hipervínculo" xfId="24880" builtinId="8" hidden="1"/>
    <cellStyle name="Hipervínculo" xfId="24882" builtinId="8" hidden="1"/>
    <cellStyle name="Hipervínculo" xfId="24884" builtinId="8" hidden="1"/>
    <cellStyle name="Hipervínculo" xfId="24886" builtinId="8" hidden="1"/>
    <cellStyle name="Hipervínculo" xfId="24888" builtinId="8" hidden="1"/>
    <cellStyle name="Hipervínculo" xfId="24890" builtinId="8" hidden="1"/>
    <cellStyle name="Hipervínculo" xfId="24892" builtinId="8" hidden="1"/>
    <cellStyle name="Hipervínculo" xfId="24894" builtinId="8" hidden="1"/>
    <cellStyle name="Hipervínculo" xfId="24896" builtinId="8" hidden="1"/>
    <cellStyle name="Hipervínculo" xfId="24898" builtinId="8" hidden="1"/>
    <cellStyle name="Hipervínculo" xfId="24900" builtinId="8" hidden="1"/>
    <cellStyle name="Hipervínculo" xfId="24902" builtinId="8" hidden="1"/>
    <cellStyle name="Hipervínculo" xfId="24904" builtinId="8" hidden="1"/>
    <cellStyle name="Hipervínculo" xfId="24906" builtinId="8" hidden="1"/>
    <cellStyle name="Hipervínculo" xfId="24908" builtinId="8" hidden="1"/>
    <cellStyle name="Hipervínculo" xfId="24910" builtinId="8" hidden="1"/>
    <cellStyle name="Hipervínculo" xfId="24912" builtinId="8" hidden="1"/>
    <cellStyle name="Hipervínculo" xfId="24914" builtinId="8" hidden="1"/>
    <cellStyle name="Hipervínculo" xfId="24916" builtinId="8" hidden="1"/>
    <cellStyle name="Hipervínculo" xfId="24918" builtinId="8" hidden="1"/>
    <cellStyle name="Hipervínculo" xfId="24920" builtinId="8" hidden="1"/>
    <cellStyle name="Hipervínculo" xfId="24922" builtinId="8" hidden="1"/>
    <cellStyle name="Hipervínculo" xfId="24924" builtinId="8" hidden="1"/>
    <cellStyle name="Hipervínculo" xfId="24926" builtinId="8" hidden="1"/>
    <cellStyle name="Hipervínculo" xfId="24928" builtinId="8" hidden="1"/>
    <cellStyle name="Hipervínculo" xfId="24930" builtinId="8" hidden="1"/>
    <cellStyle name="Hipervínculo" xfId="24932" builtinId="8" hidden="1"/>
    <cellStyle name="Hipervínculo" xfId="24934" builtinId="8" hidden="1"/>
    <cellStyle name="Hipervínculo" xfId="24936" builtinId="8" hidden="1"/>
    <cellStyle name="Hipervínculo" xfId="24938" builtinId="8" hidden="1"/>
    <cellStyle name="Hipervínculo" xfId="24940" builtinId="8" hidden="1"/>
    <cellStyle name="Hipervínculo" xfId="24942" builtinId="8" hidden="1"/>
    <cellStyle name="Hipervínculo" xfId="24944" builtinId="8" hidden="1"/>
    <cellStyle name="Hipervínculo" xfId="24946" builtinId="8" hidden="1"/>
    <cellStyle name="Hipervínculo" xfId="24948" builtinId="8" hidden="1"/>
    <cellStyle name="Hipervínculo" xfId="24950" builtinId="8" hidden="1"/>
    <cellStyle name="Hipervínculo" xfId="24952" builtinId="8" hidden="1"/>
    <cellStyle name="Hipervínculo" xfId="24954" builtinId="8" hidden="1"/>
    <cellStyle name="Hipervínculo" xfId="24956" builtinId="8" hidden="1"/>
    <cellStyle name="Hipervínculo" xfId="24958" builtinId="8" hidden="1"/>
    <cellStyle name="Hipervínculo" xfId="24960" builtinId="8" hidden="1"/>
    <cellStyle name="Hipervínculo" xfId="24962" builtinId="8" hidden="1"/>
    <cellStyle name="Hipervínculo" xfId="24964" builtinId="8" hidden="1"/>
    <cellStyle name="Hipervínculo" xfId="24966" builtinId="8" hidden="1"/>
    <cellStyle name="Hipervínculo" xfId="24968" builtinId="8" hidden="1"/>
    <cellStyle name="Hipervínculo" xfId="24970" builtinId="8" hidden="1"/>
    <cellStyle name="Hipervínculo" xfId="24972" builtinId="8" hidden="1"/>
    <cellStyle name="Hipervínculo" xfId="24974" builtinId="8" hidden="1"/>
    <cellStyle name="Hipervínculo" xfId="24976" builtinId="8" hidden="1"/>
    <cellStyle name="Hipervínculo" xfId="24978" builtinId="8" hidden="1"/>
    <cellStyle name="Hipervínculo" xfId="24980" builtinId="8" hidden="1"/>
    <cellStyle name="Hipervínculo" xfId="24982" builtinId="8" hidden="1"/>
    <cellStyle name="Hipervínculo" xfId="24984" builtinId="8" hidden="1"/>
    <cellStyle name="Hipervínculo" xfId="24986" builtinId="8" hidden="1"/>
    <cellStyle name="Hipervínculo" xfId="24988" builtinId="8" hidden="1"/>
    <cellStyle name="Hipervínculo" xfId="24990" builtinId="8" hidden="1"/>
    <cellStyle name="Hipervínculo" xfId="24992" builtinId="8" hidden="1"/>
    <cellStyle name="Hipervínculo" xfId="24994" builtinId="8" hidden="1"/>
    <cellStyle name="Hipervínculo" xfId="24996" builtinId="8" hidden="1"/>
    <cellStyle name="Hipervínculo" xfId="24998" builtinId="8" hidden="1"/>
    <cellStyle name="Hipervínculo" xfId="25000" builtinId="8" hidden="1"/>
    <cellStyle name="Hipervínculo" xfId="25002" builtinId="8" hidden="1"/>
    <cellStyle name="Hipervínculo" xfId="25004" builtinId="8" hidden="1"/>
    <cellStyle name="Hipervínculo" xfId="25006" builtinId="8" hidden="1"/>
    <cellStyle name="Hipervínculo" xfId="25008" builtinId="8" hidden="1"/>
    <cellStyle name="Hipervínculo" xfId="25010" builtinId="8" hidden="1"/>
    <cellStyle name="Hipervínculo" xfId="25012" builtinId="8" hidden="1"/>
    <cellStyle name="Hipervínculo" xfId="25014" builtinId="8" hidden="1"/>
    <cellStyle name="Hipervínculo" xfId="25016" builtinId="8" hidden="1"/>
    <cellStyle name="Hipervínculo" xfId="25018" builtinId="8" hidden="1"/>
    <cellStyle name="Hipervínculo" xfId="25020" builtinId="8" hidden="1"/>
    <cellStyle name="Hipervínculo" xfId="25022" builtinId="8" hidden="1"/>
    <cellStyle name="Hipervínculo" xfId="25024" builtinId="8" hidden="1"/>
    <cellStyle name="Hipervínculo" xfId="25026" builtinId="8" hidden="1"/>
    <cellStyle name="Hipervínculo" xfId="25028" builtinId="8" hidden="1"/>
    <cellStyle name="Hipervínculo" xfId="25030" builtinId="8" hidden="1"/>
    <cellStyle name="Hipervínculo" xfId="25032" builtinId="8" hidden="1"/>
    <cellStyle name="Hipervínculo" xfId="25034" builtinId="8" hidden="1"/>
    <cellStyle name="Hipervínculo" xfId="25036" builtinId="8" hidden="1"/>
    <cellStyle name="Hipervínculo" xfId="25038" builtinId="8" hidden="1"/>
    <cellStyle name="Hipervínculo" xfId="25040" builtinId="8" hidden="1"/>
    <cellStyle name="Hipervínculo" xfId="25042" builtinId="8" hidden="1"/>
    <cellStyle name="Hipervínculo" xfId="25044" builtinId="8" hidden="1"/>
    <cellStyle name="Hipervínculo" xfId="25046" builtinId="8" hidden="1"/>
    <cellStyle name="Hipervínculo" xfId="25048" builtinId="8" hidden="1"/>
    <cellStyle name="Hipervínculo" xfId="25050" builtinId="8" hidden="1"/>
    <cellStyle name="Hipervínculo" xfId="25052" builtinId="8" hidden="1"/>
    <cellStyle name="Hipervínculo" xfId="25054" builtinId="8" hidden="1"/>
    <cellStyle name="Hipervínculo" xfId="25056" builtinId="8" hidden="1"/>
    <cellStyle name="Hipervínculo" xfId="25058" builtinId="8" hidden="1"/>
    <cellStyle name="Hipervínculo" xfId="25060" builtinId="8" hidden="1"/>
    <cellStyle name="Hipervínculo" xfId="25062" builtinId="8" hidden="1"/>
    <cellStyle name="Hipervínculo" xfId="25064" builtinId="8" hidden="1"/>
    <cellStyle name="Hipervínculo" xfId="25066" builtinId="8" hidden="1"/>
    <cellStyle name="Hipervínculo" xfId="25068" builtinId="8" hidden="1"/>
    <cellStyle name="Hipervínculo" xfId="25070" builtinId="8" hidden="1"/>
    <cellStyle name="Hipervínculo" xfId="25072" builtinId="8" hidden="1"/>
    <cellStyle name="Hipervínculo" xfId="25074" builtinId="8" hidden="1"/>
    <cellStyle name="Hipervínculo" xfId="25076" builtinId="8" hidden="1"/>
    <cellStyle name="Hipervínculo" xfId="25078" builtinId="8" hidden="1"/>
    <cellStyle name="Hipervínculo" xfId="25080" builtinId="8" hidden="1"/>
    <cellStyle name="Hipervínculo" xfId="25082" builtinId="8" hidden="1"/>
    <cellStyle name="Hipervínculo" xfId="25084" builtinId="8" hidden="1"/>
    <cellStyle name="Hipervínculo" xfId="25086" builtinId="8" hidden="1"/>
    <cellStyle name="Hipervínculo" xfId="25088" builtinId="8" hidden="1"/>
    <cellStyle name="Hipervínculo" xfId="25090" builtinId="8" hidden="1"/>
    <cellStyle name="Hipervínculo" xfId="25092" builtinId="8" hidden="1"/>
    <cellStyle name="Hipervínculo" xfId="25094" builtinId="8" hidden="1"/>
    <cellStyle name="Hipervínculo" xfId="25096" builtinId="8" hidden="1"/>
    <cellStyle name="Hipervínculo" xfId="25098" builtinId="8" hidden="1"/>
    <cellStyle name="Hipervínculo" xfId="25100" builtinId="8" hidden="1"/>
    <cellStyle name="Hipervínculo" xfId="25102" builtinId="8" hidden="1"/>
    <cellStyle name="Hipervínculo" xfId="25104" builtinId="8" hidden="1"/>
    <cellStyle name="Hipervínculo" xfId="25106" builtinId="8" hidden="1"/>
    <cellStyle name="Hipervínculo" xfId="25108" builtinId="8" hidden="1"/>
    <cellStyle name="Hipervínculo" xfId="25110" builtinId="8" hidden="1"/>
    <cellStyle name="Hipervínculo" xfId="25112" builtinId="8" hidden="1"/>
    <cellStyle name="Hipervínculo" xfId="25114" builtinId="8" hidden="1"/>
    <cellStyle name="Hipervínculo" xfId="25116" builtinId="8" hidden="1"/>
    <cellStyle name="Hipervínculo" xfId="25118" builtinId="8" hidden="1"/>
    <cellStyle name="Hipervínculo" xfId="25120" builtinId="8" hidden="1"/>
    <cellStyle name="Hipervínculo" xfId="25122" builtinId="8" hidden="1"/>
    <cellStyle name="Hipervínculo" xfId="25124" builtinId="8" hidden="1"/>
    <cellStyle name="Hipervínculo" xfId="25126" builtinId="8" hidden="1"/>
    <cellStyle name="Hipervínculo" xfId="25128" builtinId="8" hidden="1"/>
    <cellStyle name="Hipervínculo" xfId="25130" builtinId="8" hidden="1"/>
    <cellStyle name="Hipervínculo" xfId="25132" builtinId="8" hidden="1"/>
    <cellStyle name="Hipervínculo" xfId="25134" builtinId="8" hidden="1"/>
    <cellStyle name="Hipervínculo" xfId="25136" builtinId="8" hidden="1"/>
    <cellStyle name="Hipervínculo" xfId="25138" builtinId="8" hidden="1"/>
    <cellStyle name="Hipervínculo" xfId="25140" builtinId="8" hidden="1"/>
    <cellStyle name="Hipervínculo" xfId="25142" builtinId="8" hidden="1"/>
    <cellStyle name="Hipervínculo" xfId="25144" builtinId="8" hidden="1"/>
    <cellStyle name="Hipervínculo" xfId="25146" builtinId="8" hidden="1"/>
    <cellStyle name="Hipervínculo" xfId="25148" builtinId="8" hidden="1"/>
    <cellStyle name="Hipervínculo" xfId="25150" builtinId="8" hidden="1"/>
    <cellStyle name="Hipervínculo" xfId="25152" builtinId="8" hidden="1"/>
    <cellStyle name="Hipervínculo" xfId="25154" builtinId="8" hidden="1"/>
    <cellStyle name="Hipervínculo" xfId="25156" builtinId="8" hidden="1"/>
    <cellStyle name="Hipervínculo" xfId="25158" builtinId="8" hidden="1"/>
    <cellStyle name="Hipervínculo" xfId="25160" builtinId="8" hidden="1"/>
    <cellStyle name="Hipervínculo" xfId="25162" builtinId="8" hidden="1"/>
    <cellStyle name="Hipervínculo" xfId="25164" builtinId="8" hidden="1"/>
    <cellStyle name="Hipervínculo" xfId="25166" builtinId="8" hidden="1"/>
    <cellStyle name="Hipervínculo" xfId="25168" builtinId="8" hidden="1"/>
    <cellStyle name="Hipervínculo" xfId="25170" builtinId="8" hidden="1"/>
    <cellStyle name="Hipervínculo" xfId="25172" builtinId="8" hidden="1"/>
    <cellStyle name="Hipervínculo" xfId="25174" builtinId="8" hidden="1"/>
    <cellStyle name="Hipervínculo" xfId="25176" builtinId="8" hidden="1"/>
    <cellStyle name="Hipervínculo" xfId="25178" builtinId="8" hidden="1"/>
    <cellStyle name="Hipervínculo" xfId="25180" builtinId="8" hidden="1"/>
    <cellStyle name="Hipervínculo" xfId="25182" builtinId="8" hidden="1"/>
    <cellStyle name="Hipervínculo" xfId="25184" builtinId="8" hidden="1"/>
    <cellStyle name="Hipervínculo" xfId="25186" builtinId="8" hidden="1"/>
    <cellStyle name="Hipervínculo" xfId="25188" builtinId="8" hidden="1"/>
    <cellStyle name="Hipervínculo" xfId="25190" builtinId="8" hidden="1"/>
    <cellStyle name="Hipervínculo" xfId="25192" builtinId="8" hidden="1"/>
    <cellStyle name="Hipervínculo" xfId="25194" builtinId="8" hidden="1"/>
    <cellStyle name="Hipervínculo" xfId="25196" builtinId="8" hidden="1"/>
    <cellStyle name="Hipervínculo" xfId="25198" builtinId="8" hidden="1"/>
    <cellStyle name="Hipervínculo" xfId="25200" builtinId="8" hidden="1"/>
    <cellStyle name="Hipervínculo" xfId="25202" builtinId="8" hidden="1"/>
    <cellStyle name="Hipervínculo" xfId="25204" builtinId="8" hidden="1"/>
    <cellStyle name="Hipervínculo" xfId="25206" builtinId="8" hidden="1"/>
    <cellStyle name="Hipervínculo" xfId="25208" builtinId="8" hidden="1"/>
    <cellStyle name="Hipervínculo" xfId="25210" builtinId="8" hidden="1"/>
    <cellStyle name="Hipervínculo" xfId="25212" builtinId="8" hidden="1"/>
    <cellStyle name="Hipervínculo" xfId="25214" builtinId="8" hidden="1"/>
    <cellStyle name="Hipervínculo" xfId="25216" builtinId="8" hidden="1"/>
    <cellStyle name="Hipervínculo" xfId="25218" builtinId="8" hidden="1"/>
    <cellStyle name="Hipervínculo" xfId="25220" builtinId="8" hidden="1"/>
    <cellStyle name="Hipervínculo" xfId="25222" builtinId="8" hidden="1"/>
    <cellStyle name="Hipervínculo" xfId="25224" builtinId="8" hidden="1"/>
    <cellStyle name="Hipervínculo" xfId="25226" builtinId="8" hidden="1"/>
    <cellStyle name="Hipervínculo" xfId="25228" builtinId="8" hidden="1"/>
    <cellStyle name="Hipervínculo" xfId="25230" builtinId="8" hidden="1"/>
    <cellStyle name="Hipervínculo" xfId="25232" builtinId="8" hidden="1"/>
    <cellStyle name="Hipervínculo" xfId="25234" builtinId="8" hidden="1"/>
    <cellStyle name="Hipervínculo" xfId="25236" builtinId="8" hidden="1"/>
    <cellStyle name="Hipervínculo" xfId="25238" builtinId="8" hidden="1"/>
    <cellStyle name="Hipervínculo" xfId="25240" builtinId="8" hidden="1"/>
    <cellStyle name="Hipervínculo" xfId="25242" builtinId="8" hidden="1"/>
    <cellStyle name="Hipervínculo" xfId="25244" builtinId="8" hidden="1"/>
    <cellStyle name="Hipervínculo" xfId="25246" builtinId="8" hidden="1"/>
    <cellStyle name="Hipervínculo" xfId="25248" builtinId="8" hidden="1"/>
    <cellStyle name="Hipervínculo" xfId="25250" builtinId="8" hidden="1"/>
    <cellStyle name="Hipervínculo" xfId="25252" builtinId="8" hidden="1"/>
    <cellStyle name="Hipervínculo" xfId="25254" builtinId="8" hidden="1"/>
    <cellStyle name="Hipervínculo" xfId="25256" builtinId="8" hidden="1"/>
    <cellStyle name="Hipervínculo" xfId="25258" builtinId="8" hidden="1"/>
    <cellStyle name="Hipervínculo" xfId="25260" builtinId="8" hidden="1"/>
    <cellStyle name="Hipervínculo" xfId="25262" builtinId="8" hidden="1"/>
    <cellStyle name="Hipervínculo" xfId="25264" builtinId="8" hidden="1"/>
    <cellStyle name="Hipervínculo" xfId="25266" builtinId="8" hidden="1"/>
    <cellStyle name="Hipervínculo" xfId="25268" builtinId="8" hidden="1"/>
    <cellStyle name="Hipervínculo" xfId="25270" builtinId="8" hidden="1"/>
    <cellStyle name="Hipervínculo" xfId="25272" builtinId="8" hidden="1"/>
    <cellStyle name="Hipervínculo" xfId="25274" builtinId="8" hidden="1"/>
    <cellStyle name="Hipervínculo" xfId="25276" builtinId="8" hidden="1"/>
    <cellStyle name="Hipervínculo" xfId="25278" builtinId="8" hidden="1"/>
    <cellStyle name="Hipervínculo" xfId="25280" builtinId="8" hidden="1"/>
    <cellStyle name="Hipervínculo" xfId="25282" builtinId="8" hidden="1"/>
    <cellStyle name="Hipervínculo" xfId="25284" builtinId="8" hidden="1"/>
    <cellStyle name="Hipervínculo" xfId="25286" builtinId="8" hidden="1"/>
    <cellStyle name="Hipervínculo" xfId="25288" builtinId="8" hidden="1"/>
    <cellStyle name="Hipervínculo" xfId="25290" builtinId="8" hidden="1"/>
    <cellStyle name="Hipervínculo" xfId="25292" builtinId="8" hidden="1"/>
    <cellStyle name="Hipervínculo" xfId="25294" builtinId="8" hidden="1"/>
    <cellStyle name="Hipervínculo" xfId="25296" builtinId="8" hidden="1"/>
    <cellStyle name="Hipervínculo" xfId="25298" builtinId="8" hidden="1"/>
    <cellStyle name="Hipervínculo" xfId="25300" builtinId="8" hidden="1"/>
    <cellStyle name="Hipervínculo" xfId="25302" builtinId="8" hidden="1"/>
    <cellStyle name="Hipervínculo" xfId="25304" builtinId="8" hidden="1"/>
    <cellStyle name="Hipervínculo" xfId="25306" builtinId="8" hidden="1"/>
    <cellStyle name="Hipervínculo" xfId="25308" builtinId="8" hidden="1"/>
    <cellStyle name="Hipervínculo" xfId="25310" builtinId="8" hidden="1"/>
    <cellStyle name="Hipervínculo" xfId="25312" builtinId="8" hidden="1"/>
    <cellStyle name="Hipervínculo" xfId="25314" builtinId="8" hidden="1"/>
    <cellStyle name="Hipervínculo" xfId="25316" builtinId="8" hidden="1"/>
    <cellStyle name="Hipervínculo" xfId="25318" builtinId="8" hidden="1"/>
    <cellStyle name="Hipervínculo" xfId="25320" builtinId="8" hidden="1"/>
    <cellStyle name="Hipervínculo" xfId="25322" builtinId="8" hidden="1"/>
    <cellStyle name="Hipervínculo" xfId="25324" builtinId="8" hidden="1"/>
    <cellStyle name="Hipervínculo" xfId="25326" builtinId="8" hidden="1"/>
    <cellStyle name="Hipervínculo" xfId="25328" builtinId="8" hidden="1"/>
    <cellStyle name="Hipervínculo" xfId="25330" builtinId="8" hidden="1"/>
    <cellStyle name="Hipervínculo" xfId="25332" builtinId="8" hidden="1"/>
    <cellStyle name="Hipervínculo" xfId="25334" builtinId="8" hidden="1"/>
    <cellStyle name="Hipervínculo" xfId="25336" builtinId="8" hidden="1"/>
    <cellStyle name="Hipervínculo" xfId="25338" builtinId="8" hidden="1"/>
    <cellStyle name="Hipervínculo" xfId="25340" builtinId="8" hidden="1"/>
    <cellStyle name="Hipervínculo" xfId="25342" builtinId="8" hidden="1"/>
    <cellStyle name="Hipervínculo" xfId="25344" builtinId="8" hidden="1"/>
    <cellStyle name="Hipervínculo" xfId="25346" builtinId="8" hidden="1"/>
    <cellStyle name="Hipervínculo" xfId="25348" builtinId="8" hidden="1"/>
    <cellStyle name="Hipervínculo" xfId="25350" builtinId="8" hidden="1"/>
    <cellStyle name="Hipervínculo" xfId="25352" builtinId="8" hidden="1"/>
    <cellStyle name="Hipervínculo" xfId="25354" builtinId="8" hidden="1"/>
    <cellStyle name="Hipervínculo" xfId="25356" builtinId="8" hidden="1"/>
    <cellStyle name="Hipervínculo" xfId="25358" builtinId="8" hidden="1"/>
    <cellStyle name="Hipervínculo" xfId="25360" builtinId="8" hidden="1"/>
    <cellStyle name="Hipervínculo" xfId="25362" builtinId="8" hidden="1"/>
    <cellStyle name="Hipervínculo" xfId="25364" builtinId="8" hidden="1"/>
    <cellStyle name="Hipervínculo" xfId="25366" builtinId="8" hidden="1"/>
    <cellStyle name="Hipervínculo" xfId="25368" builtinId="8" hidden="1"/>
    <cellStyle name="Hipervínculo" xfId="25370" builtinId="8" hidden="1"/>
    <cellStyle name="Hipervínculo" xfId="25372" builtinId="8" hidden="1"/>
    <cellStyle name="Hipervínculo" xfId="25374" builtinId="8" hidden="1"/>
    <cellStyle name="Hipervínculo" xfId="25376" builtinId="8" hidden="1"/>
    <cellStyle name="Hipervínculo" xfId="25378" builtinId="8" hidden="1"/>
    <cellStyle name="Hipervínculo" xfId="25380" builtinId="8" hidden="1"/>
    <cellStyle name="Hipervínculo" xfId="25382" builtinId="8" hidden="1"/>
    <cellStyle name="Hipervínculo" xfId="25384" builtinId="8" hidden="1"/>
    <cellStyle name="Hipervínculo" xfId="25386" builtinId="8" hidden="1"/>
    <cellStyle name="Hipervínculo" xfId="25388" builtinId="8" hidden="1"/>
    <cellStyle name="Hipervínculo" xfId="25390" builtinId="8" hidden="1"/>
    <cellStyle name="Hipervínculo" xfId="25392" builtinId="8" hidden="1"/>
    <cellStyle name="Hipervínculo" xfId="25394" builtinId="8" hidden="1"/>
    <cellStyle name="Hipervínculo" xfId="25396" builtinId="8" hidden="1"/>
    <cellStyle name="Hipervínculo" xfId="25398" builtinId="8" hidden="1"/>
    <cellStyle name="Hipervínculo" xfId="25400" builtinId="8" hidden="1"/>
    <cellStyle name="Hipervínculo" xfId="25402" builtinId="8" hidden="1"/>
    <cellStyle name="Hipervínculo" xfId="25404" builtinId="8" hidden="1"/>
    <cellStyle name="Hipervínculo" xfId="25406" builtinId="8" hidden="1"/>
    <cellStyle name="Hipervínculo" xfId="25408" builtinId="8" hidden="1"/>
    <cellStyle name="Hipervínculo" xfId="25410" builtinId="8" hidden="1"/>
    <cellStyle name="Hipervínculo" xfId="25412" builtinId="8" hidden="1"/>
    <cellStyle name="Hipervínculo" xfId="25414" builtinId="8" hidden="1"/>
    <cellStyle name="Hipervínculo" xfId="25416" builtinId="8" hidden="1"/>
    <cellStyle name="Hipervínculo" xfId="25418" builtinId="8" hidden="1"/>
    <cellStyle name="Hipervínculo" xfId="25420" builtinId="8" hidden="1"/>
    <cellStyle name="Hipervínculo" xfId="25422" builtinId="8" hidden="1"/>
    <cellStyle name="Hipervínculo" xfId="25424" builtinId="8" hidden="1"/>
    <cellStyle name="Hipervínculo" xfId="25426" builtinId="8" hidden="1"/>
    <cellStyle name="Hipervínculo" xfId="25428" builtinId="8" hidden="1"/>
    <cellStyle name="Hipervínculo" xfId="25430" builtinId="8" hidden="1"/>
    <cellStyle name="Hipervínculo" xfId="25432" builtinId="8" hidden="1"/>
    <cellStyle name="Hipervínculo" xfId="25434" builtinId="8" hidden="1"/>
    <cellStyle name="Hipervínculo" xfId="25436" builtinId="8" hidden="1"/>
    <cellStyle name="Hipervínculo" xfId="25438" builtinId="8" hidden="1"/>
    <cellStyle name="Hipervínculo" xfId="25440" builtinId="8" hidden="1"/>
    <cellStyle name="Hipervínculo" xfId="25442" builtinId="8" hidden="1"/>
    <cellStyle name="Hipervínculo" xfId="25444" builtinId="8" hidden="1"/>
    <cellStyle name="Hipervínculo" xfId="25446" builtinId="8" hidden="1"/>
    <cellStyle name="Hipervínculo" xfId="25448" builtinId="8" hidden="1"/>
    <cellStyle name="Hipervínculo" xfId="25450" builtinId="8" hidden="1"/>
    <cellStyle name="Hipervínculo" xfId="25452" builtinId="8" hidden="1"/>
    <cellStyle name="Hipervínculo" xfId="25454" builtinId="8" hidden="1"/>
    <cellStyle name="Hipervínculo" xfId="25456" builtinId="8" hidden="1"/>
    <cellStyle name="Hipervínculo" xfId="25458" builtinId="8" hidden="1"/>
    <cellStyle name="Hipervínculo" xfId="25460" builtinId="8" hidden="1"/>
    <cellStyle name="Hipervínculo" xfId="25462" builtinId="8" hidden="1"/>
    <cellStyle name="Hipervínculo" xfId="25464" builtinId="8" hidden="1"/>
    <cellStyle name="Hipervínculo" xfId="25466" builtinId="8" hidden="1"/>
    <cellStyle name="Hipervínculo" xfId="25468" builtinId="8" hidden="1"/>
    <cellStyle name="Hipervínculo" xfId="25470" builtinId="8" hidden="1"/>
    <cellStyle name="Hipervínculo" xfId="25472" builtinId="8" hidden="1"/>
    <cellStyle name="Hipervínculo" xfId="25474" builtinId="8" hidden="1"/>
    <cellStyle name="Hipervínculo" xfId="25476" builtinId="8" hidden="1"/>
    <cellStyle name="Hipervínculo" xfId="25478" builtinId="8" hidden="1"/>
    <cellStyle name="Hipervínculo" xfId="25480" builtinId="8" hidden="1"/>
    <cellStyle name="Hipervínculo" xfId="25482" builtinId="8" hidden="1"/>
    <cellStyle name="Hipervínculo" xfId="25484" builtinId="8" hidden="1"/>
    <cellStyle name="Hipervínculo" xfId="25486" builtinId="8" hidden="1"/>
    <cellStyle name="Hipervínculo" xfId="25488" builtinId="8" hidden="1"/>
    <cellStyle name="Hipervínculo" xfId="25490" builtinId="8" hidden="1"/>
    <cellStyle name="Hipervínculo" xfId="25492" builtinId="8" hidden="1"/>
    <cellStyle name="Hipervínculo" xfId="25494" builtinId="8" hidden="1"/>
    <cellStyle name="Hipervínculo" xfId="25496" builtinId="8" hidden="1"/>
    <cellStyle name="Hipervínculo" xfId="25498" builtinId="8" hidden="1"/>
    <cellStyle name="Hipervínculo" xfId="25500" builtinId="8" hidden="1"/>
    <cellStyle name="Hipervínculo" xfId="25502" builtinId="8" hidden="1"/>
    <cellStyle name="Hipervínculo" xfId="25504" builtinId="8" hidden="1"/>
    <cellStyle name="Hipervínculo" xfId="25506" builtinId="8" hidden="1"/>
    <cellStyle name="Hipervínculo" xfId="25508" builtinId="8" hidden="1"/>
    <cellStyle name="Hipervínculo" xfId="25510" builtinId="8" hidden="1"/>
    <cellStyle name="Hipervínculo" xfId="25512" builtinId="8" hidden="1"/>
    <cellStyle name="Hipervínculo" xfId="25514" builtinId="8" hidden="1"/>
    <cellStyle name="Hipervínculo" xfId="25516" builtinId="8" hidden="1"/>
    <cellStyle name="Hipervínculo" xfId="25518" builtinId="8" hidden="1"/>
    <cellStyle name="Hipervínculo" xfId="25520" builtinId="8" hidden="1"/>
    <cellStyle name="Hipervínculo" xfId="25522" builtinId="8" hidden="1"/>
    <cellStyle name="Hipervínculo" xfId="25524" builtinId="8" hidden="1"/>
    <cellStyle name="Hipervínculo" xfId="25526" builtinId="8" hidden="1"/>
    <cellStyle name="Hipervínculo" xfId="25528" builtinId="8" hidden="1"/>
    <cellStyle name="Hipervínculo" xfId="25530" builtinId="8" hidden="1"/>
    <cellStyle name="Hipervínculo" xfId="25532" builtinId="8" hidden="1"/>
    <cellStyle name="Hipervínculo" xfId="25534" builtinId="8" hidden="1"/>
    <cellStyle name="Hipervínculo" xfId="25536" builtinId="8" hidden="1"/>
    <cellStyle name="Hipervínculo" xfId="25538" builtinId="8" hidden="1"/>
    <cellStyle name="Hipervínculo" xfId="25540" builtinId="8" hidden="1"/>
    <cellStyle name="Hipervínculo" xfId="25542" builtinId="8" hidden="1"/>
    <cellStyle name="Hipervínculo" xfId="25544" builtinId="8" hidden="1"/>
    <cellStyle name="Hipervínculo" xfId="25546" builtinId="8" hidden="1"/>
    <cellStyle name="Hipervínculo" xfId="25548" builtinId="8" hidden="1"/>
    <cellStyle name="Hipervínculo" xfId="25550" builtinId="8" hidden="1"/>
    <cellStyle name="Hipervínculo" xfId="25552" builtinId="8" hidden="1"/>
    <cellStyle name="Hipervínculo" xfId="25554" builtinId="8" hidden="1"/>
    <cellStyle name="Hipervínculo" xfId="25556" builtinId="8" hidden="1"/>
    <cellStyle name="Hipervínculo" xfId="25558" builtinId="8" hidden="1"/>
    <cellStyle name="Hipervínculo" xfId="25560" builtinId="8" hidden="1"/>
    <cellStyle name="Hipervínculo" xfId="25562" builtinId="8" hidden="1"/>
    <cellStyle name="Hipervínculo" xfId="25564" builtinId="8" hidden="1"/>
    <cellStyle name="Hipervínculo" xfId="25566" builtinId="8" hidden="1"/>
    <cellStyle name="Hipervínculo" xfId="25568" builtinId="8" hidden="1"/>
    <cellStyle name="Hipervínculo" xfId="25570" builtinId="8" hidden="1"/>
    <cellStyle name="Hipervínculo" xfId="25572" builtinId="8" hidden="1"/>
    <cellStyle name="Hipervínculo" xfId="25574" builtinId="8" hidden="1"/>
    <cellStyle name="Hipervínculo" xfId="25576" builtinId="8" hidden="1"/>
    <cellStyle name="Hipervínculo" xfId="25578" builtinId="8" hidden="1"/>
    <cellStyle name="Hipervínculo" xfId="25580" builtinId="8" hidden="1"/>
    <cellStyle name="Hipervínculo" xfId="25582" builtinId="8" hidden="1"/>
    <cellStyle name="Hipervínculo" xfId="25584" builtinId="8" hidden="1"/>
    <cellStyle name="Hipervínculo" xfId="25586" builtinId="8" hidden="1"/>
    <cellStyle name="Hipervínculo" xfId="25588" builtinId="8" hidden="1"/>
    <cellStyle name="Hipervínculo" xfId="25590" builtinId="8" hidden="1"/>
    <cellStyle name="Hipervínculo" xfId="25592" builtinId="8" hidden="1"/>
    <cellStyle name="Hipervínculo" xfId="25594" builtinId="8" hidden="1"/>
    <cellStyle name="Hipervínculo" xfId="25596" builtinId="8" hidden="1"/>
    <cellStyle name="Hipervínculo" xfId="25598" builtinId="8" hidden="1"/>
    <cellStyle name="Hipervínculo" xfId="25600" builtinId="8" hidden="1"/>
    <cellStyle name="Hipervínculo" xfId="25602" builtinId="8" hidden="1"/>
    <cellStyle name="Hipervínculo" xfId="25604" builtinId="8" hidden="1"/>
    <cellStyle name="Hipervínculo" xfId="25606" builtinId="8" hidden="1"/>
    <cellStyle name="Hipervínculo" xfId="25608" builtinId="8" hidden="1"/>
    <cellStyle name="Hipervínculo" xfId="25610" builtinId="8" hidden="1"/>
    <cellStyle name="Hipervínculo" xfId="25612" builtinId="8" hidden="1"/>
    <cellStyle name="Hipervínculo" xfId="25614" builtinId="8" hidden="1"/>
    <cellStyle name="Hipervínculo" xfId="25616" builtinId="8" hidden="1"/>
    <cellStyle name="Hipervínculo" xfId="25618" builtinId="8" hidden="1"/>
    <cellStyle name="Hipervínculo" xfId="25620" builtinId="8" hidden="1"/>
    <cellStyle name="Hipervínculo" xfId="25622" builtinId="8" hidden="1"/>
    <cellStyle name="Hipervínculo" xfId="25624" builtinId="8" hidden="1"/>
    <cellStyle name="Hipervínculo" xfId="25626" builtinId="8" hidden="1"/>
    <cellStyle name="Hipervínculo" xfId="25628" builtinId="8" hidden="1"/>
    <cellStyle name="Hipervínculo" xfId="25630" builtinId="8" hidden="1"/>
    <cellStyle name="Hipervínculo" xfId="25632" builtinId="8" hidden="1"/>
    <cellStyle name="Hipervínculo" xfId="25634" builtinId="8" hidden="1"/>
    <cellStyle name="Hipervínculo" xfId="25636" builtinId="8" hidden="1"/>
    <cellStyle name="Hipervínculo" xfId="25638" builtinId="8" hidden="1"/>
    <cellStyle name="Hipervínculo" xfId="25640" builtinId="8" hidden="1"/>
    <cellStyle name="Hipervínculo" xfId="25642" builtinId="8" hidden="1"/>
    <cellStyle name="Hipervínculo" xfId="25644" builtinId="8" hidden="1"/>
    <cellStyle name="Hipervínculo" xfId="25646" builtinId="8" hidden="1"/>
    <cellStyle name="Hipervínculo" xfId="25648" builtinId="8" hidden="1"/>
    <cellStyle name="Hipervínculo" xfId="25650" builtinId="8" hidden="1"/>
    <cellStyle name="Hipervínculo" xfId="25652" builtinId="8" hidden="1"/>
    <cellStyle name="Hipervínculo" xfId="25654" builtinId="8" hidden="1"/>
    <cellStyle name="Hipervínculo" xfId="25656" builtinId="8" hidden="1"/>
    <cellStyle name="Hipervínculo" xfId="25658" builtinId="8" hidden="1"/>
    <cellStyle name="Hipervínculo" xfId="25660" builtinId="8" hidden="1"/>
    <cellStyle name="Hipervínculo" xfId="25662" builtinId="8" hidden="1"/>
    <cellStyle name="Hipervínculo" xfId="25664" builtinId="8" hidden="1"/>
    <cellStyle name="Hipervínculo" xfId="25666" builtinId="8" hidden="1"/>
    <cellStyle name="Hipervínculo" xfId="25668" builtinId="8" hidden="1"/>
    <cellStyle name="Hipervínculo" xfId="25670" builtinId="8" hidden="1"/>
    <cellStyle name="Hipervínculo" xfId="25672" builtinId="8" hidden="1"/>
    <cellStyle name="Hipervínculo" xfId="25674" builtinId="8" hidden="1"/>
    <cellStyle name="Hipervínculo" xfId="25676" builtinId="8" hidden="1"/>
    <cellStyle name="Hipervínculo" xfId="25678" builtinId="8" hidden="1"/>
    <cellStyle name="Hipervínculo" xfId="25680" builtinId="8" hidden="1"/>
    <cellStyle name="Hipervínculo" xfId="25682" builtinId="8" hidden="1"/>
    <cellStyle name="Hipervínculo" xfId="25684" builtinId="8" hidden="1"/>
    <cellStyle name="Hipervínculo" xfId="25686" builtinId="8" hidden="1"/>
    <cellStyle name="Hipervínculo" xfId="25688" builtinId="8" hidden="1"/>
    <cellStyle name="Hipervínculo" xfId="25690" builtinId="8" hidden="1"/>
    <cellStyle name="Hipervínculo" xfId="25692" builtinId="8" hidden="1"/>
    <cellStyle name="Hipervínculo" xfId="25694" builtinId="8" hidden="1"/>
    <cellStyle name="Hipervínculo" xfId="25696" builtinId="8" hidden="1"/>
    <cellStyle name="Hipervínculo" xfId="25698" builtinId="8" hidden="1"/>
    <cellStyle name="Hipervínculo" xfId="25700" builtinId="8" hidden="1"/>
    <cellStyle name="Hipervínculo" xfId="25702" builtinId="8" hidden="1"/>
    <cellStyle name="Hipervínculo" xfId="25704" builtinId="8" hidden="1"/>
    <cellStyle name="Hipervínculo" xfId="25706" builtinId="8" hidden="1"/>
    <cellStyle name="Hipervínculo" xfId="25708" builtinId="8" hidden="1"/>
    <cellStyle name="Hipervínculo" xfId="25710" builtinId="8" hidden="1"/>
    <cellStyle name="Hipervínculo" xfId="25712" builtinId="8" hidden="1"/>
    <cellStyle name="Hipervínculo" xfId="25714" builtinId="8" hidden="1"/>
    <cellStyle name="Hipervínculo" xfId="25716" builtinId="8" hidden="1"/>
    <cellStyle name="Hipervínculo" xfId="25718" builtinId="8" hidden="1"/>
    <cellStyle name="Hipervínculo" xfId="25720" builtinId="8" hidden="1"/>
    <cellStyle name="Hipervínculo" xfId="25722" builtinId="8" hidden="1"/>
    <cellStyle name="Hipervínculo" xfId="25724" builtinId="8" hidden="1"/>
    <cellStyle name="Hipervínculo" xfId="25726" builtinId="8" hidden="1"/>
    <cellStyle name="Hipervínculo" xfId="25728" builtinId="8" hidden="1"/>
    <cellStyle name="Hipervínculo" xfId="25730" builtinId="8" hidden="1"/>
    <cellStyle name="Hipervínculo" xfId="25732" builtinId="8" hidden="1"/>
    <cellStyle name="Hipervínculo" xfId="25734" builtinId="8" hidden="1"/>
    <cellStyle name="Hipervínculo" xfId="25736" builtinId="8" hidden="1"/>
    <cellStyle name="Hipervínculo" xfId="25738" builtinId="8" hidden="1"/>
    <cellStyle name="Hipervínculo" xfId="25740" builtinId="8" hidden="1"/>
    <cellStyle name="Hipervínculo" xfId="25742" builtinId="8" hidden="1"/>
    <cellStyle name="Hipervínculo" xfId="25744" builtinId="8" hidden="1"/>
    <cellStyle name="Hipervínculo" xfId="25746" builtinId="8" hidden="1"/>
    <cellStyle name="Hipervínculo" xfId="25748" builtinId="8" hidden="1"/>
    <cellStyle name="Hipervínculo" xfId="25750" builtinId="8" hidden="1"/>
    <cellStyle name="Hipervínculo" xfId="25752" builtinId="8" hidden="1"/>
    <cellStyle name="Hipervínculo" xfId="25754" builtinId="8" hidden="1"/>
    <cellStyle name="Hipervínculo" xfId="25756" builtinId="8" hidden="1"/>
    <cellStyle name="Hipervínculo" xfId="25758" builtinId="8" hidden="1"/>
    <cellStyle name="Hipervínculo" xfId="25760" builtinId="8" hidden="1"/>
    <cellStyle name="Hipervínculo" xfId="25762" builtinId="8" hidden="1"/>
    <cellStyle name="Hipervínculo" xfId="25764" builtinId="8" hidden="1"/>
    <cellStyle name="Hipervínculo" xfId="25766" builtinId="8" hidden="1"/>
    <cellStyle name="Hipervínculo" xfId="25768" builtinId="8" hidden="1"/>
    <cellStyle name="Hipervínculo" xfId="25770" builtinId="8" hidden="1"/>
    <cellStyle name="Hipervínculo" xfId="25772" builtinId="8" hidden="1"/>
    <cellStyle name="Hipervínculo" xfId="25774" builtinId="8" hidden="1"/>
    <cellStyle name="Hipervínculo" xfId="25776" builtinId="8" hidden="1"/>
    <cellStyle name="Hipervínculo" xfId="25778" builtinId="8" hidden="1"/>
    <cellStyle name="Hipervínculo" xfId="25780" builtinId="8" hidden="1"/>
    <cellStyle name="Hipervínculo" xfId="25782" builtinId="8" hidden="1"/>
    <cellStyle name="Hipervínculo" xfId="25784" builtinId="8" hidden="1"/>
    <cellStyle name="Hipervínculo" xfId="25786" builtinId="8" hidden="1"/>
    <cellStyle name="Hipervínculo" xfId="25788" builtinId="8" hidden="1"/>
    <cellStyle name="Hipervínculo" xfId="25790" builtinId="8" hidden="1"/>
    <cellStyle name="Hipervínculo" xfId="25792" builtinId="8" hidden="1"/>
    <cellStyle name="Hipervínculo" xfId="25794" builtinId="8" hidden="1"/>
    <cellStyle name="Hipervínculo" xfId="25796" builtinId="8" hidden="1"/>
    <cellStyle name="Hipervínculo" xfId="25798" builtinId="8" hidden="1"/>
    <cellStyle name="Hipervínculo" xfId="25800" builtinId="8" hidden="1"/>
    <cellStyle name="Hipervínculo" xfId="25802" builtinId="8" hidden="1"/>
    <cellStyle name="Hipervínculo" xfId="25804" builtinId="8" hidden="1"/>
    <cellStyle name="Hipervínculo" xfId="25806" builtinId="8" hidden="1"/>
    <cellStyle name="Hipervínculo" xfId="25808" builtinId="8" hidden="1"/>
    <cellStyle name="Hipervínculo" xfId="25810" builtinId="8" hidden="1"/>
    <cellStyle name="Hipervínculo" xfId="25812" builtinId="8" hidden="1"/>
    <cellStyle name="Hipervínculo" xfId="25814" builtinId="8" hidden="1"/>
    <cellStyle name="Hipervínculo" xfId="25816" builtinId="8" hidden="1"/>
    <cellStyle name="Hipervínculo" xfId="25818" builtinId="8" hidden="1"/>
    <cellStyle name="Hipervínculo" xfId="25820" builtinId="8" hidden="1"/>
    <cellStyle name="Hipervínculo" xfId="25822" builtinId="8" hidden="1"/>
    <cellStyle name="Hipervínculo" xfId="25824" builtinId="8" hidden="1"/>
    <cellStyle name="Hipervínculo" xfId="25826" builtinId="8" hidden="1"/>
    <cellStyle name="Hipervínculo" xfId="25828" builtinId="8" hidden="1"/>
    <cellStyle name="Hipervínculo" xfId="25830" builtinId="8" hidden="1"/>
    <cellStyle name="Hipervínculo" xfId="25832" builtinId="8" hidden="1"/>
    <cellStyle name="Hipervínculo" xfId="25834" builtinId="8" hidden="1"/>
    <cellStyle name="Hipervínculo" xfId="25836" builtinId="8" hidden="1"/>
    <cellStyle name="Hipervínculo" xfId="25838" builtinId="8" hidden="1"/>
    <cellStyle name="Hipervínculo" xfId="25840" builtinId="8" hidden="1"/>
    <cellStyle name="Hipervínculo" xfId="25842" builtinId="8" hidden="1"/>
    <cellStyle name="Hipervínculo" xfId="25844" builtinId="8" hidden="1"/>
    <cellStyle name="Hipervínculo" xfId="25846" builtinId="8" hidden="1"/>
    <cellStyle name="Hipervínculo" xfId="25848" builtinId="8" hidden="1"/>
    <cellStyle name="Hipervínculo" xfId="25850" builtinId="8" hidden="1"/>
    <cellStyle name="Hipervínculo" xfId="25852" builtinId="8" hidden="1"/>
    <cellStyle name="Hipervínculo" xfId="25854" builtinId="8" hidden="1"/>
    <cellStyle name="Hipervínculo" xfId="25856" builtinId="8" hidden="1"/>
    <cellStyle name="Hipervínculo" xfId="25858" builtinId="8" hidden="1"/>
    <cellStyle name="Hipervínculo" xfId="25860" builtinId="8" hidden="1"/>
    <cellStyle name="Hipervínculo" xfId="25862" builtinId="8" hidden="1"/>
    <cellStyle name="Hipervínculo" xfId="25864" builtinId="8" hidden="1"/>
    <cellStyle name="Hipervínculo" xfId="25866" builtinId="8" hidden="1"/>
    <cellStyle name="Hipervínculo" xfId="25868" builtinId="8" hidden="1"/>
    <cellStyle name="Hipervínculo" xfId="25870" builtinId="8" hidden="1"/>
    <cellStyle name="Hipervínculo" xfId="25872" builtinId="8" hidden="1"/>
    <cellStyle name="Hipervínculo" xfId="25874" builtinId="8" hidden="1"/>
    <cellStyle name="Hipervínculo" xfId="25876" builtinId="8" hidden="1"/>
    <cellStyle name="Hipervínculo" xfId="25878" builtinId="8" hidden="1"/>
    <cellStyle name="Hipervínculo" xfId="25880" builtinId="8" hidden="1"/>
    <cellStyle name="Hipervínculo" xfId="25882" builtinId="8" hidden="1"/>
    <cellStyle name="Hipervínculo" xfId="25884" builtinId="8" hidden="1"/>
    <cellStyle name="Hipervínculo" xfId="25886" builtinId="8" hidden="1"/>
    <cellStyle name="Hipervínculo" xfId="25888" builtinId="8" hidden="1"/>
    <cellStyle name="Hipervínculo" xfId="25890" builtinId="8" hidden="1"/>
    <cellStyle name="Hipervínculo" xfId="25892" builtinId="8" hidden="1"/>
    <cellStyle name="Hipervínculo" xfId="25894" builtinId="8" hidden="1"/>
    <cellStyle name="Hipervínculo" xfId="25896" builtinId="8" hidden="1"/>
    <cellStyle name="Hipervínculo" xfId="25898" builtinId="8" hidden="1"/>
    <cellStyle name="Hipervínculo" xfId="25900" builtinId="8" hidden="1"/>
    <cellStyle name="Hipervínculo" xfId="25902" builtinId="8" hidden="1"/>
    <cellStyle name="Hipervínculo" xfId="25904" builtinId="8" hidden="1"/>
    <cellStyle name="Hipervínculo" xfId="25906" builtinId="8" hidden="1"/>
    <cellStyle name="Hipervínculo" xfId="25908" builtinId="8" hidden="1"/>
    <cellStyle name="Hipervínculo" xfId="25910" builtinId="8" hidden="1"/>
    <cellStyle name="Hipervínculo" xfId="25912" builtinId="8" hidden="1"/>
    <cellStyle name="Hipervínculo" xfId="25914" builtinId="8" hidden="1"/>
    <cellStyle name="Hipervínculo" xfId="25916" builtinId="8" hidden="1"/>
    <cellStyle name="Hipervínculo" xfId="25918" builtinId="8" hidden="1"/>
    <cellStyle name="Hipervínculo" xfId="25920" builtinId="8" hidden="1"/>
    <cellStyle name="Hipervínculo" xfId="25922" builtinId="8" hidden="1"/>
    <cellStyle name="Hipervínculo" xfId="25924" builtinId="8" hidden="1"/>
    <cellStyle name="Hipervínculo" xfId="25926" builtinId="8" hidden="1"/>
    <cellStyle name="Hipervínculo" xfId="25928" builtinId="8" hidden="1"/>
    <cellStyle name="Hipervínculo" xfId="25930" builtinId="8" hidden="1"/>
    <cellStyle name="Hipervínculo" xfId="25932" builtinId="8" hidden="1"/>
    <cellStyle name="Hipervínculo" xfId="25934" builtinId="8" hidden="1"/>
    <cellStyle name="Hipervínculo" xfId="25936" builtinId="8" hidden="1"/>
    <cellStyle name="Hipervínculo" xfId="25938" builtinId="8" hidden="1"/>
    <cellStyle name="Hipervínculo" xfId="25940" builtinId="8" hidden="1"/>
    <cellStyle name="Hipervínculo" xfId="25942" builtinId="8" hidden="1"/>
    <cellStyle name="Hipervínculo" xfId="25944" builtinId="8" hidden="1"/>
    <cellStyle name="Hipervínculo" xfId="25946" builtinId="8" hidden="1"/>
    <cellStyle name="Hipervínculo" xfId="25948" builtinId="8" hidden="1"/>
    <cellStyle name="Hipervínculo" xfId="25950" builtinId="8" hidden="1"/>
    <cellStyle name="Hipervínculo" xfId="25952" builtinId="8" hidden="1"/>
    <cellStyle name="Hipervínculo" xfId="25954" builtinId="8" hidden="1"/>
    <cellStyle name="Hipervínculo" xfId="25956" builtinId="8" hidden="1"/>
    <cellStyle name="Hipervínculo" xfId="25958" builtinId="8" hidden="1"/>
    <cellStyle name="Hipervínculo" xfId="25960" builtinId="8" hidden="1"/>
    <cellStyle name="Hipervínculo" xfId="25962" builtinId="8" hidden="1"/>
    <cellStyle name="Hipervínculo" xfId="25964" builtinId="8" hidden="1"/>
    <cellStyle name="Hipervínculo" xfId="25966" builtinId="8" hidden="1"/>
    <cellStyle name="Hipervínculo" xfId="25968" builtinId="8" hidden="1"/>
    <cellStyle name="Hipervínculo" xfId="26352" builtinId="8" hidden="1"/>
    <cellStyle name="Hipervínculo" xfId="26032" builtinId="8" hidden="1"/>
    <cellStyle name="Hipervínculo" xfId="26056" builtinId="8" hidden="1"/>
    <cellStyle name="Hipervínculo" xfId="26393" builtinId="8" hidden="1"/>
    <cellStyle name="Hipervínculo" xfId="26336" builtinId="8" hidden="1"/>
    <cellStyle name="Hipervínculo" xfId="26010" builtinId="8" hidden="1"/>
    <cellStyle name="Hipervínculo" xfId="26047" builtinId="8" hidden="1"/>
    <cellStyle name="Hipervínculo" xfId="26221" builtinId="8" hidden="1"/>
    <cellStyle name="Hipervínculo" xfId="26164" builtinId="8" hidden="1"/>
    <cellStyle name="Hipervínculo" xfId="26107" builtinId="8" hidden="1"/>
    <cellStyle name="Hipervínculo" xfId="26068" builtinId="8" hidden="1"/>
    <cellStyle name="Hipervínculo" xfId="22656" builtinId="8" hidden="1"/>
    <cellStyle name="Hipervínculo" xfId="22781" builtinId="8" hidden="1"/>
    <cellStyle name="Hipervínculo" xfId="26062" builtinId="8" hidden="1"/>
    <cellStyle name="Hipervínculo" xfId="26402" builtinId="8" hidden="1"/>
    <cellStyle name="Hipervínculo" xfId="26345" builtinId="8" hidden="1"/>
    <cellStyle name="Hipervínculo" xfId="26022" builtinId="8" hidden="1"/>
    <cellStyle name="Hipervínculo" xfId="26220" builtinId="8" hidden="1"/>
    <cellStyle name="Hipervínculo" xfId="26163" builtinId="8" hidden="1"/>
    <cellStyle name="Hipervínculo" xfId="26106" builtinId="8" hidden="1"/>
    <cellStyle name="Hipervínculo" xfId="26063" builtinId="8" hidden="1"/>
    <cellStyle name="Hipervínculo" xfId="26403" builtinId="8" hidden="1"/>
    <cellStyle name="Hipervínculo" xfId="26346" builtinId="8" hidden="1"/>
    <cellStyle name="Hipervínculo" xfId="26023" builtinId="8" hidden="1"/>
    <cellStyle name="Hipervínculo" xfId="24210" builtinId="8" hidden="1"/>
    <cellStyle name="Hipervínculo" xfId="26012" builtinId="8" hidden="1"/>
    <cellStyle name="Hipervínculo" xfId="26375" builtinId="8" hidden="1"/>
    <cellStyle name="Hipervínculo" xfId="26318" builtinId="8" hidden="1"/>
    <cellStyle name="Hipervínculo" xfId="26219" builtinId="8" hidden="1"/>
    <cellStyle name="Hipervínculo" xfId="26162" builtinId="8" hidden="1"/>
    <cellStyle name="Hipervínculo" xfId="26105" builtinId="8" hidden="1"/>
    <cellStyle name="Hipervínculo" xfId="24533" builtinId="8" hidden="1"/>
    <cellStyle name="Hipervínculo" xfId="26050" builtinId="8" hidden="1"/>
    <cellStyle name="Hipervínculo" xfId="24590" builtinId="8" hidden="1"/>
    <cellStyle name="Hipervínculo" xfId="24250" builtinId="8" hidden="1"/>
    <cellStyle name="Hipervínculo" xfId="25977" builtinId="8" hidden="1"/>
    <cellStyle name="Hipervínculo" xfId="26067" builtinId="8" hidden="1"/>
    <cellStyle name="Hipervínculo" xfId="26407" builtinId="8" hidden="1"/>
    <cellStyle name="Hipervínculo" xfId="26350" builtinId="8" hidden="1"/>
    <cellStyle name="Hipervínculo" xfId="26029" builtinId="8" hidden="1"/>
    <cellStyle name="Hipervínculo" xfId="26420" builtinId="8" hidden="1"/>
    <cellStyle name="Hipervínculo" xfId="26363" builtinId="8" hidden="1"/>
    <cellStyle name="Hipervínculo" xfId="26307" builtinId="8" hidden="1"/>
    <cellStyle name="Hipervínculo" xfId="26046" builtinId="8" hidden="1"/>
    <cellStyle name="Hipervínculo" xfId="26418" builtinId="8" hidden="1"/>
    <cellStyle name="Hipervínculo" xfId="26361" builtinId="8" hidden="1"/>
    <cellStyle name="Hipervínculo" xfId="26305" builtinId="8" hidden="1"/>
    <cellStyle name="Hipervínculo" xfId="26044" builtinId="8" hidden="1"/>
    <cellStyle name="Hipervínculo" xfId="24464" builtinId="8" hidden="1"/>
    <cellStyle name="Hipervínculo" xfId="26264" builtinId="8" hidden="1"/>
    <cellStyle name="Hipervínculo" xfId="26207" builtinId="8" hidden="1"/>
    <cellStyle name="Hipervínculo" xfId="26150" builtinId="8" hidden="1"/>
    <cellStyle name="Hipervínculo" xfId="26262" builtinId="8" hidden="1"/>
    <cellStyle name="Hipervínculo" xfId="26205" builtinId="8" hidden="1"/>
    <cellStyle name="Hipervínculo" xfId="26148" builtinId="8" hidden="1"/>
    <cellStyle name="Hipervínculo" xfId="26092" builtinId="8" hidden="1"/>
    <cellStyle name="Hipervínculo" xfId="26223" builtinId="8" hidden="1"/>
    <cellStyle name="Hipervínculo" xfId="26166" builtinId="8" hidden="1"/>
    <cellStyle name="Hipervínculo" xfId="26109" builtinId="8" hidden="1"/>
    <cellStyle name="Hipervínculo" xfId="26090" builtinId="8" hidden="1"/>
    <cellStyle name="Hipervínculo" xfId="26417" builtinId="8" hidden="1"/>
    <cellStyle name="Hipervínculo" xfId="26360" builtinId="8" hidden="1"/>
    <cellStyle name="Hipervínculo" xfId="26043" builtinId="8" hidden="1"/>
    <cellStyle name="Hipervínculo" xfId="26254" builtinId="8" hidden="1"/>
    <cellStyle name="Hipervínculo" xfId="26197" builtinId="8" hidden="1"/>
    <cellStyle name="Hipervínculo" xfId="26140" builtinId="8" hidden="1"/>
    <cellStyle name="Hipervínculo" xfId="26084" builtinId="8" hidden="1"/>
    <cellStyle name="Hipervínculo" xfId="22567" builtinId="8" hidden="1"/>
    <cellStyle name="Hipervínculo" xfId="26103" builtinId="8" hidden="1"/>
    <cellStyle name="Hipervínculo" xfId="26065" builtinId="8" hidden="1"/>
    <cellStyle name="Hipervínculo" xfId="26405" builtinId="8" hidden="1"/>
    <cellStyle name="Hipervínculo" xfId="26348" builtinId="8" hidden="1"/>
    <cellStyle name="Hipervínculo" xfId="26027" builtinId="8" hidden="1"/>
    <cellStyle name="Hipervínculo" xfId="26414" builtinId="8" hidden="1"/>
    <cellStyle name="Hipervínculo" xfId="26357" builtinId="8" hidden="1"/>
    <cellStyle name="Hipervínculo" xfId="26301" builtinId="8" hidden="1"/>
    <cellStyle name="Hipervínculo" xfId="26039" builtinId="8" hidden="1"/>
    <cellStyle name="Hipervínculo" xfId="26217" builtinId="8" hidden="1"/>
    <cellStyle name="Hipervínculo" xfId="26160" builtinId="8" hidden="1"/>
    <cellStyle name="Hipervínculo" xfId="26102" builtinId="8" hidden="1"/>
    <cellStyle name="Hipervínculo" xfId="26058" builtinId="8" hidden="1"/>
    <cellStyle name="Hipervínculo" xfId="26396" builtinId="8" hidden="1"/>
    <cellStyle name="Hipervínculo" xfId="26339" builtinId="8" hidden="1"/>
    <cellStyle name="Hipervínculo" xfId="26016" builtinId="8" hidden="1"/>
    <cellStyle name="Hipervínculo" xfId="26413" builtinId="8" hidden="1"/>
    <cellStyle name="Hipervínculo" xfId="26356" builtinId="8" hidden="1"/>
    <cellStyle name="Hipervínculo" xfId="26300" builtinId="8" hidden="1"/>
    <cellStyle name="Hipervínculo" xfId="26038" builtinId="8" hidden="1"/>
    <cellStyle name="Hipervínculo" xfId="26416" builtinId="8" hidden="1"/>
    <cellStyle name="Hipervínculo" xfId="26359" builtinId="8" hidden="1"/>
    <cellStyle name="Hipervínculo" xfId="26303" builtinId="8" hidden="1"/>
    <cellStyle name="Hipervínculo" xfId="26041" builtinId="8" hidden="1"/>
    <cellStyle name="Hipervínculo" xfId="26313" builtinId="8" hidden="1"/>
    <cellStyle name="Hipervínculo" xfId="26238" builtinId="8" hidden="1"/>
    <cellStyle name="Hipervínculo" xfId="26181" builtinId="8" hidden="1"/>
    <cellStyle name="Hipervínculo" xfId="26124" builtinId="8" hidden="1"/>
    <cellStyle name="Hipervínculo" xfId="26265" builtinId="8" hidden="1"/>
    <cellStyle name="Hipervínculo" xfId="26208" builtinId="8" hidden="1"/>
    <cellStyle name="Hipervínculo" xfId="26151" builtinId="8" hidden="1"/>
    <cellStyle name="Hipervínculo" xfId="26253" builtinId="8" hidden="1"/>
    <cellStyle name="Hipervínculo" xfId="26196" builtinId="8" hidden="1"/>
    <cellStyle name="Hipervínculo" xfId="26139" builtinId="8" hidden="1"/>
    <cellStyle name="Hipervínculo" xfId="26083" builtinId="8" hidden="1"/>
    <cellStyle name="Hipervínculo" xfId="26255" builtinId="8" hidden="1"/>
    <cellStyle name="Hipervínculo" xfId="26198" builtinId="8" hidden="1"/>
    <cellStyle name="Hipervínculo" xfId="26141" builtinId="8" hidden="1"/>
    <cellStyle name="Hipervínculo" xfId="26085" builtinId="8" hidden="1"/>
    <cellStyle name="Hipervínculo" xfId="26251" builtinId="8" hidden="1"/>
    <cellStyle name="Hipervínculo" xfId="26194" builtinId="8" hidden="1"/>
    <cellStyle name="Hipervínculo" xfId="26137" builtinId="8" hidden="1"/>
    <cellStyle name="Hipervínculo" xfId="26069" builtinId="8" hidden="1"/>
    <cellStyle name="Hipervínculo" xfId="26215" builtinId="8" hidden="1"/>
    <cellStyle name="Hipervínculo" xfId="26158" builtinId="8" hidden="1"/>
    <cellStyle name="Hipervínculo" xfId="26100" builtinId="8" hidden="1"/>
    <cellStyle name="Hipervínculo" xfId="26066" builtinId="8" hidden="1"/>
    <cellStyle name="Hipervínculo" xfId="26406" builtinId="8" hidden="1"/>
    <cellStyle name="Hipervínculo" xfId="26349" builtinId="8" hidden="1"/>
    <cellStyle name="Hipervínculo" xfId="26028" builtinId="8" hidden="1"/>
    <cellStyle name="Hipervínculo" xfId="26373" builtinId="8" hidden="1"/>
    <cellStyle name="Hipervínculo" xfId="26315" builtinId="8" hidden="1"/>
    <cellStyle name="Hipervínculo" xfId="26302" builtinId="8" hidden="1"/>
    <cellStyle name="Hipervínculo" xfId="26258" builtinId="8" hidden="1"/>
    <cellStyle name="Hipervínculo" xfId="26201" builtinId="8" hidden="1"/>
    <cellStyle name="Hipervínculo" xfId="26144" builtinId="8" hidden="1"/>
    <cellStyle name="Hipervínculo" xfId="24508" builtinId="8" hidden="1"/>
    <cellStyle name="Hipervínculo" xfId="24565" builtinId="8" hidden="1"/>
    <cellStyle name="Hipervínculo" xfId="26094" builtinId="8" hidden="1"/>
    <cellStyle name="Hipervínculo" xfId="26057" builtinId="8" hidden="1"/>
    <cellStyle name="Hipervínculo" xfId="26394" builtinId="8" hidden="1"/>
    <cellStyle name="Hipervínculo" xfId="26337" builtinId="8" hidden="1"/>
    <cellStyle name="Hipervínculo" xfId="26011" builtinId="8" hidden="1"/>
    <cellStyle name="Hipervínculo" xfId="25976" builtinId="8" hidden="1"/>
    <cellStyle name="Hipervínculo" xfId="26006" builtinId="8" hidden="1"/>
    <cellStyle name="Hipervínculo" xfId="25998" builtinId="8" hidden="1"/>
    <cellStyle name="Hipervínculo" xfId="25990" builtinId="8" hidden="1"/>
    <cellStyle name="Hipervínculo" xfId="25974" builtinId="8" hidden="1"/>
    <cellStyle name="Hipervínculo" xfId="26401" builtinId="8" hidden="1"/>
    <cellStyle name="Hipervínculo" xfId="26344" builtinId="8" hidden="1"/>
    <cellStyle name="Hipervínculo" xfId="26021" builtinId="8" hidden="1"/>
    <cellStyle name="Hipervínculo" xfId="24452" builtinId="8" hidden="1"/>
    <cellStyle name="Hipervínculo" xfId="26269" builtinId="8" hidden="1"/>
    <cellStyle name="Hipervínculo" xfId="26212" builtinId="8" hidden="1"/>
    <cellStyle name="Hipervínculo" xfId="26155" builtinId="8" hidden="1"/>
    <cellStyle name="Hipervínculo" xfId="26311" builtinId="8" hidden="1"/>
    <cellStyle name="Hipervínculo" xfId="26274" builtinId="8" hidden="1"/>
    <cellStyle name="Hipervínculo" xfId="26242" builtinId="8" hidden="1"/>
    <cellStyle name="Hipervínculo" xfId="26185" builtinId="8" hidden="1"/>
    <cellStyle name="Hipervínculo" xfId="26128" builtinId="8" hidden="1"/>
    <cellStyle name="Hipervínculo" xfId="26214" builtinId="8" hidden="1"/>
    <cellStyle name="Hipervínculo" xfId="26157" builtinId="8" hidden="1"/>
    <cellStyle name="Hipervínculo" xfId="26098" builtinId="8" hidden="1"/>
    <cellStyle name="Hipervínculo" xfId="26061" builtinId="8" hidden="1"/>
    <cellStyle name="Hipervínculo" xfId="26400" builtinId="8" hidden="1"/>
    <cellStyle name="Hipervínculo" xfId="26343" builtinId="8" hidden="1"/>
    <cellStyle name="Hipervínculo" xfId="26020" builtinId="8" hidden="1"/>
    <cellStyle name="Hipervínculo" xfId="24157" builtinId="8" hidden="1"/>
    <cellStyle name="Hipervínculo" xfId="26370" builtinId="8" hidden="1"/>
    <cellStyle name="Hipervínculo" xfId="26309" builtinId="8" hidden="1"/>
    <cellStyle name="Hipervínculo" xfId="26240" builtinId="8" hidden="1"/>
    <cellStyle name="Hipervínculo" xfId="26183" builtinId="8" hidden="1"/>
    <cellStyle name="Hipervínculo" xfId="26126" builtinId="8" hidden="1"/>
    <cellStyle name="Hipervínculo" xfId="26267" builtinId="8" hidden="1"/>
    <cellStyle name="Hipervínculo" xfId="26210" builtinId="8" hidden="1"/>
    <cellStyle name="Hipervínculo" xfId="26153" builtinId="8" hidden="1"/>
    <cellStyle name="Hipervínculo" xfId="26423" builtinId="8" hidden="1"/>
    <cellStyle name="Hipervínculo" xfId="26366" builtinId="8" hidden="1"/>
    <cellStyle name="Hipervínculo" xfId="26052" builtinId="8" hidden="1"/>
    <cellStyle name="Hipervínculo" xfId="26096" builtinId="8" hidden="1"/>
    <cellStyle name="Hipervínculo" xfId="26059" builtinId="8" hidden="1"/>
    <cellStyle name="Hipervínculo" xfId="26398" builtinId="8" hidden="1"/>
    <cellStyle name="Hipervínculo" xfId="26341" builtinId="8" hidden="1"/>
    <cellStyle name="Hipervínculo" xfId="26018" builtinId="8" hidden="1"/>
    <cellStyle name="Hipervínculo" xfId="26268" builtinId="8" hidden="1"/>
    <cellStyle name="Hipervínculo" xfId="26211" builtinId="8" hidden="1"/>
    <cellStyle name="Hipervínculo" xfId="26154" builtinId="8" hidden="1"/>
    <cellStyle name="Hipervínculo" xfId="24158" builtinId="8" hidden="1"/>
    <cellStyle name="Hipervínculo" xfId="25981" builtinId="8" hidden="1"/>
    <cellStyle name="Hipervínculo" xfId="25980" builtinId="8" hidden="1"/>
    <cellStyle name="Hipervínculo" xfId="26009" builtinId="8" hidden="1"/>
    <cellStyle name="Hipervínculo" xfId="26001" builtinId="8" hidden="1"/>
    <cellStyle name="Hipervínculo" xfId="25993" builtinId="8" hidden="1"/>
    <cellStyle name="Hipervínculo" xfId="26235" builtinId="8" hidden="1"/>
    <cellStyle name="Hipervínculo" xfId="26178" builtinId="8" hidden="1"/>
    <cellStyle name="Hipervínculo" xfId="26121" builtinId="8" hidden="1"/>
    <cellStyle name="Hipervínculo" xfId="26082" builtinId="8" hidden="1"/>
    <cellStyle name="Hipervínculo" xfId="26233" builtinId="8" hidden="1"/>
    <cellStyle name="Hipervínculo" xfId="26176" builtinId="8" hidden="1"/>
    <cellStyle name="Hipervínculo" xfId="26119" builtinId="8" hidden="1"/>
    <cellStyle name="Hipervínculo" xfId="26080" builtinId="8" hidden="1"/>
    <cellStyle name="Hipervínculo" xfId="26231" builtinId="8" hidden="1"/>
    <cellStyle name="Hipervínculo" xfId="26174" builtinId="8" hidden="1"/>
    <cellStyle name="Hipervínculo" xfId="26117" builtinId="8" hidden="1"/>
    <cellStyle name="Hipervínculo" xfId="26078" builtinId="8" hidden="1"/>
    <cellStyle name="Hipervínculo" xfId="26229" builtinId="8" hidden="1"/>
    <cellStyle name="Hipervínculo" xfId="26172" builtinId="8" hidden="1"/>
    <cellStyle name="Hipervínculo" xfId="26115" builtinId="8" hidden="1"/>
    <cellStyle name="Hipervínculo" xfId="26076" builtinId="8" hidden="1"/>
    <cellStyle name="Hipervínculo" xfId="26227" builtinId="8" hidden="1"/>
    <cellStyle name="Hipervínculo" xfId="26170" builtinId="8" hidden="1"/>
    <cellStyle name="Hipervínculo" xfId="26113" builtinId="8" hidden="1"/>
    <cellStyle name="Hipervínculo" xfId="26074" builtinId="8" hidden="1"/>
    <cellStyle name="Hipervínculo" xfId="26225" builtinId="8" hidden="1"/>
    <cellStyle name="Hipervínculo" xfId="26168" builtinId="8" hidden="1"/>
    <cellStyle name="Hipervínculo" xfId="26111" builtinId="8" hidden="1"/>
    <cellStyle name="Hipervínculo" xfId="26072" builtinId="8" hidden="1"/>
    <cellStyle name="Hipervínculo" xfId="26234" builtinId="8" hidden="1"/>
    <cellStyle name="Hipervínculo" xfId="26177" builtinId="8" hidden="1"/>
    <cellStyle name="Hipervínculo" xfId="26120" builtinId="8" hidden="1"/>
    <cellStyle name="Hipervínculo" xfId="26081" builtinId="8" hidden="1"/>
    <cellStyle name="Hipervínculo" xfId="26232" builtinId="8" hidden="1"/>
    <cellStyle name="Hipervínculo" xfId="26175" builtinId="8" hidden="1"/>
    <cellStyle name="Hipervínculo" xfId="26118" builtinId="8" hidden="1"/>
    <cellStyle name="Hipervínculo" xfId="26079" builtinId="8" hidden="1"/>
    <cellStyle name="Hipervínculo" xfId="26230" builtinId="8" hidden="1"/>
    <cellStyle name="Hipervínculo" xfId="26173" builtinId="8" hidden="1"/>
    <cellStyle name="Hipervínculo" xfId="26116" builtinId="8" hidden="1"/>
    <cellStyle name="Hipervínculo" xfId="26077" builtinId="8" hidden="1"/>
    <cellStyle name="Hipervínculo" xfId="26228" builtinId="8" hidden="1"/>
    <cellStyle name="Hipervínculo" xfId="26171" builtinId="8" hidden="1"/>
    <cellStyle name="Hipervínculo" xfId="26114" builtinId="8" hidden="1"/>
    <cellStyle name="Hipervínculo" xfId="26075" builtinId="8" hidden="1"/>
    <cellStyle name="Hipervínculo" xfId="26226" builtinId="8" hidden="1"/>
    <cellStyle name="Hipervínculo" xfId="26169" builtinId="8" hidden="1"/>
    <cellStyle name="Hipervínculo" xfId="26112" builtinId="8" hidden="1"/>
    <cellStyle name="Hipervínculo" xfId="26073" builtinId="8" hidden="1"/>
    <cellStyle name="Hipervínculo" xfId="26224" builtinId="8" hidden="1"/>
    <cellStyle name="Hipervínculo" xfId="26167" builtinId="8" hidden="1"/>
    <cellStyle name="Hipervínculo" xfId="26110" builtinId="8" hidden="1"/>
    <cellStyle name="Hipervínculo" xfId="26071" builtinId="8" hidden="1"/>
    <cellStyle name="Hipervínculo" xfId="26427" builtinId="8" hidden="1"/>
    <cellStyle name="Hipervínculo" xfId="26429" builtinId="8" hidden="1"/>
    <cellStyle name="Hipervínculo" xfId="26431" builtinId="8" hidden="1"/>
    <cellStyle name="Hipervínculo" xfId="26433" builtinId="8" hidden="1"/>
    <cellStyle name="Hipervínculo" xfId="26435" builtinId="8" hidden="1"/>
    <cellStyle name="Hipervínculo" xfId="26437" builtinId="8" hidden="1"/>
    <cellStyle name="Hipervínculo" xfId="26439" builtinId="8" hidden="1"/>
    <cellStyle name="Hipervínculo" xfId="26441" builtinId="8" hidden="1"/>
    <cellStyle name="Hipervínculo" xfId="26444" builtinId="8" hidden="1"/>
    <cellStyle name="Hipervínculo" xfId="26446" builtinId="8" hidden="1"/>
    <cellStyle name="Hipervínculo" xfId="26448" builtinId="8" hidden="1"/>
    <cellStyle name="Hipervínculo" xfId="26450" builtinId="8" hidden="1"/>
    <cellStyle name="Hipervínculo" xfId="26452" builtinId="8" hidden="1"/>
    <cellStyle name="Hipervínculo" xfId="26454" builtinId="8" hidden="1"/>
    <cellStyle name="Hipervínculo" xfId="26456" builtinId="8" hidden="1"/>
    <cellStyle name="Hipervínculo" xfId="26458" builtinId="8" hidden="1"/>
    <cellStyle name="Hipervínculo" xfId="26460" builtinId="8" hidden="1"/>
    <cellStyle name="Hipervínculo" xfId="26462" builtinId="8" hidden="1"/>
    <cellStyle name="Hipervínculo" xfId="26464" builtinId="8" hidden="1"/>
    <cellStyle name="Hipervínculo" xfId="26466" builtinId="8" hidden="1"/>
    <cellStyle name="Hipervínculo" xfId="26468" builtinId="8" hidden="1"/>
    <cellStyle name="Hipervínculo" xfId="26470" builtinId="8" hidden="1"/>
    <cellStyle name="Hipervínculo" xfId="26472" builtinId="8" hidden="1"/>
    <cellStyle name="Hipervínculo" xfId="26474" builtinId="8" hidden="1"/>
    <cellStyle name="Hipervínculo" xfId="26476" builtinId="8" hidden="1"/>
    <cellStyle name="Hipervínculo" xfId="26478" builtinId="8" hidden="1"/>
    <cellStyle name="Hipervínculo" xfId="26480" builtinId="8" hidden="1"/>
    <cellStyle name="Hipervínculo" xfId="26482" builtinId="8" hidden="1"/>
    <cellStyle name="Hipervínculo" xfId="26484" builtinId="8" hidden="1"/>
    <cellStyle name="Hipervínculo" xfId="26486" builtinId="8" hidden="1"/>
    <cellStyle name="Hipervínculo" xfId="26488" builtinId="8" hidden="1"/>
    <cellStyle name="Hipervínculo" xfId="26490" builtinId="8" hidden="1"/>
    <cellStyle name="Hipervínculo" xfId="26492" builtinId="8" hidden="1"/>
    <cellStyle name="Hipervínculo" xfId="26494" builtinId="8" hidden="1"/>
    <cellStyle name="Hipervínculo" xfId="26496" builtinId="8" hidden="1"/>
    <cellStyle name="Hipervínculo" xfId="26498" builtinId="8" hidden="1"/>
    <cellStyle name="Hipervínculo" xfId="26500" builtinId="8" hidden="1"/>
    <cellStyle name="Hipervínculo" xfId="26502" builtinId="8" hidden="1"/>
    <cellStyle name="Hipervínculo" xfId="26504" builtinId="8" hidden="1"/>
    <cellStyle name="Hipervínculo" xfId="26506" builtinId="8" hidden="1"/>
    <cellStyle name="Hipervínculo" xfId="26508" builtinId="8" hidden="1"/>
    <cellStyle name="Hipervínculo" xfId="26510" builtinId="8" hidden="1"/>
    <cellStyle name="Hipervínculo" xfId="26512" builtinId="8" hidden="1"/>
    <cellStyle name="Hipervínculo" xfId="26514" builtinId="8" hidden="1"/>
    <cellStyle name="Hipervínculo" xfId="26516" builtinId="8" hidden="1"/>
    <cellStyle name="Hipervínculo" xfId="26518" builtinId="8" hidden="1"/>
    <cellStyle name="Hipervínculo" xfId="26520" builtinId="8" hidden="1"/>
    <cellStyle name="Hipervínculo" xfId="26522" builtinId="8" hidden="1"/>
    <cellStyle name="Hipervínculo" xfId="26524" builtinId="8" hidden="1"/>
    <cellStyle name="Hipervínculo" xfId="26526" builtinId="8" hidden="1"/>
    <cellStyle name="Hipervínculo" xfId="26528" builtinId="8" hidden="1"/>
    <cellStyle name="Hipervínculo" xfId="26530" builtinId="8" hidden="1"/>
    <cellStyle name="Hipervínculo" xfId="26532" builtinId="8" hidden="1"/>
    <cellStyle name="Hipervínculo" xfId="26534" builtinId="8" hidden="1"/>
    <cellStyle name="Hipervínculo" xfId="26536" builtinId="8" hidden="1"/>
    <cellStyle name="Hipervínculo" xfId="26538" builtinId="8" hidden="1"/>
    <cellStyle name="Hipervínculo" xfId="26540" builtinId="8" hidden="1"/>
    <cellStyle name="Hipervínculo" xfId="26542" builtinId="8" hidden="1"/>
    <cellStyle name="Hipervínculo" xfId="26544" builtinId="8" hidden="1"/>
    <cellStyle name="Hipervínculo" xfId="26546" builtinId="8" hidden="1"/>
    <cellStyle name="Hipervínculo" xfId="26548" builtinId="8" hidden="1"/>
    <cellStyle name="Hipervínculo" xfId="26550" builtinId="8" hidden="1"/>
    <cellStyle name="Hipervínculo" xfId="26552" builtinId="8" hidden="1"/>
    <cellStyle name="Hipervínculo" xfId="26554" builtinId="8" hidden="1"/>
    <cellStyle name="Hipervínculo" xfId="26556" builtinId="8" hidden="1"/>
    <cellStyle name="Hipervínculo" xfId="26558" builtinId="8" hidden="1"/>
    <cellStyle name="Hipervínculo" xfId="26560" builtinId="8" hidden="1"/>
    <cellStyle name="Hipervínculo" xfId="26562" builtinId="8" hidden="1"/>
    <cellStyle name="Hipervínculo" xfId="26564" builtinId="8" hidden="1"/>
    <cellStyle name="Hipervínculo" xfId="26566" builtinId="8" hidden="1"/>
    <cellStyle name="Hipervínculo" xfId="26568" builtinId="8" hidden="1"/>
    <cellStyle name="Hipervínculo" xfId="26570" builtinId="8" hidden="1"/>
    <cellStyle name="Hipervínculo" xfId="26572" builtinId="8" hidden="1"/>
    <cellStyle name="Hipervínculo" xfId="26574" builtinId="8" hidden="1"/>
    <cellStyle name="Hipervínculo" xfId="26576" builtinId="8" hidden="1"/>
    <cellStyle name="Hipervínculo" xfId="26578" builtinId="8" hidden="1"/>
    <cellStyle name="Hipervínculo" xfId="26580" builtinId="8" hidden="1"/>
    <cellStyle name="Hipervínculo" xfId="26582" builtinId="8" hidden="1"/>
    <cellStyle name="Hipervínculo" xfId="26584" builtinId="8" hidden="1"/>
    <cellStyle name="Hipervínculo" xfId="26586" builtinId="8" hidden="1"/>
    <cellStyle name="Hipervínculo" xfId="26588" builtinId="8" hidden="1"/>
    <cellStyle name="Hipervínculo" xfId="26590" builtinId="8" hidden="1"/>
    <cellStyle name="Hipervínculo" xfId="26592" builtinId="8" hidden="1"/>
    <cellStyle name="Hipervínculo" xfId="26594" builtinId="8" hidden="1"/>
    <cellStyle name="Hipervínculo" xfId="26596" builtinId="8" hidden="1"/>
    <cellStyle name="Hipervínculo" xfId="26598" builtinId="8" hidden="1"/>
    <cellStyle name="Hipervínculo" xfId="26600" builtinId="8" hidden="1"/>
    <cellStyle name="Hipervínculo" xfId="26602" builtinId="8" hidden="1"/>
    <cellStyle name="Hipervínculo" xfId="26604" builtinId="8" hidden="1"/>
    <cellStyle name="Hipervínculo" xfId="26606" builtinId="8" hidden="1"/>
    <cellStyle name="Hipervínculo" xfId="26608" builtinId="8" hidden="1"/>
    <cellStyle name="Hipervínculo" xfId="26610" builtinId="8" hidden="1"/>
    <cellStyle name="Hipervínculo" xfId="26612" builtinId="8" hidden="1"/>
    <cellStyle name="Hipervínculo" xfId="26614" builtinId="8" hidden="1"/>
    <cellStyle name="Hipervínculo" xfId="26616" builtinId="8" hidden="1"/>
    <cellStyle name="Hipervínculo" xfId="26618" builtinId="8" hidden="1"/>
    <cellStyle name="Hipervínculo" xfId="26620" builtinId="8" hidden="1"/>
    <cellStyle name="Hipervínculo" xfId="26622" builtinId="8" hidden="1"/>
    <cellStyle name="Hipervínculo" xfId="26624" builtinId="8" hidden="1"/>
    <cellStyle name="Hipervínculo" xfId="26626" builtinId="8" hidden="1"/>
    <cellStyle name="Hipervínculo" xfId="26628" builtinId="8" hidden="1"/>
    <cellStyle name="Hipervínculo" xfId="26630" builtinId="8" hidden="1"/>
    <cellStyle name="Hipervínculo" xfId="26632" builtinId="8" hidden="1"/>
    <cellStyle name="Hipervínculo" xfId="26634" builtinId="8" hidden="1"/>
    <cellStyle name="Hipervínculo" xfId="26636" builtinId="8" hidden="1"/>
    <cellStyle name="Hipervínculo" xfId="26638" builtinId="8" hidden="1"/>
    <cellStyle name="Hipervínculo" xfId="26640" builtinId="8" hidden="1"/>
    <cellStyle name="Hipervínculo" xfId="26642" builtinId="8" hidden="1"/>
    <cellStyle name="Hipervínculo" xfId="26644" builtinId="8" hidden="1"/>
    <cellStyle name="Hipervínculo" xfId="26646" builtinId="8" hidden="1"/>
    <cellStyle name="Hipervínculo" xfId="26648" builtinId="8" hidden="1"/>
    <cellStyle name="Hipervínculo" xfId="26650" builtinId="8" hidden="1"/>
    <cellStyle name="Hipervínculo" xfId="26652" builtinId="8" hidden="1"/>
    <cellStyle name="Hipervínculo" xfId="26654" builtinId="8" hidden="1"/>
    <cellStyle name="Hipervínculo" xfId="26656" builtinId="8" hidden="1"/>
    <cellStyle name="Hipervínculo" xfId="26658" builtinId="8" hidden="1"/>
    <cellStyle name="Hipervínculo" xfId="26660" builtinId="8" hidden="1"/>
    <cellStyle name="Hipervínculo" xfId="26662" builtinId="8" hidden="1"/>
    <cellStyle name="Hipervínculo" xfId="26664" builtinId="8" hidden="1"/>
    <cellStyle name="Hipervínculo" xfId="26666" builtinId="8" hidden="1"/>
    <cellStyle name="Hipervínculo" xfId="26668" builtinId="8" hidden="1"/>
    <cellStyle name="Hipervínculo" xfId="26670" builtinId="8" hidden="1"/>
    <cellStyle name="Hipervínculo" xfId="26672" builtinId="8" hidden="1"/>
    <cellStyle name="Hipervínculo" xfId="26674" builtinId="8" hidden="1"/>
    <cellStyle name="Hipervínculo" xfId="26676" builtinId="8" hidden="1"/>
    <cellStyle name="Hipervínculo" xfId="26678" builtinId="8" hidden="1"/>
    <cellStyle name="Hipervínculo" xfId="26680" builtinId="8" hidden="1"/>
    <cellStyle name="Hipervínculo" xfId="26682" builtinId="8" hidden="1"/>
    <cellStyle name="Hipervínculo" xfId="26684" builtinId="8" hidden="1"/>
    <cellStyle name="Hipervínculo" xfId="26686" builtinId="8" hidden="1"/>
    <cellStyle name="Hipervínculo" xfId="26688" builtinId="8" hidden="1"/>
    <cellStyle name="Hipervínculo" xfId="26690" builtinId="8" hidden="1"/>
    <cellStyle name="Hipervínculo" xfId="26692" builtinId="8" hidden="1"/>
    <cellStyle name="Hipervínculo" xfId="26694" builtinId="8" hidden="1"/>
    <cellStyle name="Hipervínculo" xfId="26696" builtinId="8" hidden="1"/>
    <cellStyle name="Hipervínculo" xfId="26698" builtinId="8" hidden="1"/>
    <cellStyle name="Hipervínculo" xfId="26700" builtinId="8" hidden="1"/>
    <cellStyle name="Hipervínculo" xfId="26702" builtinId="8" hidden="1"/>
    <cellStyle name="Hipervínculo" xfId="26704" builtinId="8" hidden="1"/>
    <cellStyle name="Hipervínculo" xfId="26706" builtinId="8" hidden="1"/>
    <cellStyle name="Hipervínculo" xfId="26708" builtinId="8" hidden="1"/>
    <cellStyle name="Hipervínculo" xfId="26710" builtinId="8" hidden="1"/>
    <cellStyle name="Hipervínculo" xfId="26712" builtinId="8" hidden="1"/>
    <cellStyle name="Hipervínculo" xfId="26714" builtinId="8" hidden="1"/>
    <cellStyle name="Hipervínculo" xfId="26716" builtinId="8" hidden="1"/>
    <cellStyle name="Hipervínculo" xfId="26718" builtinId="8" hidden="1"/>
    <cellStyle name="Hipervínculo" xfId="26720" builtinId="8" hidden="1"/>
    <cellStyle name="Hipervínculo" xfId="26722" builtinId="8" hidden="1"/>
    <cellStyle name="Hipervínculo" xfId="26724" builtinId="8" hidden="1"/>
    <cellStyle name="Hipervínculo" xfId="26726" builtinId="8" hidden="1"/>
    <cellStyle name="Hipervínculo" xfId="26728" builtinId="8" hidden="1"/>
    <cellStyle name="Hipervínculo" xfId="26730" builtinId="8" hidden="1"/>
    <cellStyle name="Hipervínculo" xfId="26732" builtinId="8" hidden="1"/>
    <cellStyle name="Hipervínculo" xfId="26734" builtinId="8" hidden="1"/>
    <cellStyle name="Hipervínculo" xfId="26736" builtinId="8" hidden="1"/>
    <cellStyle name="Hipervínculo" xfId="26738" builtinId="8" hidden="1"/>
    <cellStyle name="Hipervínculo" xfId="26740" builtinId="8" hidden="1"/>
    <cellStyle name="Hipervínculo" xfId="26742" builtinId="8" hidden="1"/>
    <cellStyle name="Hipervínculo" xfId="26744" builtinId="8" hidden="1"/>
    <cellStyle name="Hipervínculo" xfId="26746" builtinId="8" hidden="1"/>
    <cellStyle name="Hipervínculo" xfId="26748" builtinId="8" hidden="1"/>
    <cellStyle name="Hipervínculo" xfId="26750" builtinId="8" hidden="1"/>
    <cellStyle name="Hipervínculo" xfId="26752" builtinId="8" hidden="1"/>
    <cellStyle name="Hipervínculo" xfId="26754" builtinId="8" hidden="1"/>
    <cellStyle name="Hipervínculo" xfId="26756" builtinId="8" hidden="1"/>
    <cellStyle name="Hipervínculo" xfId="26758" builtinId="8" hidden="1"/>
    <cellStyle name="Hipervínculo" xfId="26760" builtinId="8" hidden="1"/>
    <cellStyle name="Hipervínculo" xfId="26762" builtinId="8" hidden="1"/>
    <cellStyle name="Hipervínculo" xfId="26764" builtinId="8" hidden="1"/>
    <cellStyle name="Hipervínculo" xfId="26766" builtinId="8" hidden="1"/>
    <cellStyle name="Hipervínculo" xfId="26768" builtinId="8" hidden="1"/>
    <cellStyle name="Hipervínculo" xfId="26770" builtinId="8" hidden="1"/>
    <cellStyle name="Hipervínculo" xfId="26772" builtinId="8" hidden="1"/>
    <cellStyle name="Hipervínculo" xfId="26774" builtinId="8" hidden="1"/>
    <cellStyle name="Hipervínculo" xfId="26776" builtinId="8" hidden="1"/>
    <cellStyle name="Hipervínculo" xfId="26778" builtinId="8" hidden="1"/>
    <cellStyle name="Hipervínculo" xfId="26780" builtinId="8" hidden="1"/>
    <cellStyle name="Hipervínculo" xfId="26782" builtinId="8" hidden="1"/>
    <cellStyle name="Hipervínculo" xfId="26784" builtinId="8" hidden="1"/>
    <cellStyle name="Hipervínculo" xfId="26786" builtinId="8" hidden="1"/>
    <cellStyle name="Hipervínculo" xfId="26788" builtinId="8" hidden="1"/>
    <cellStyle name="Hipervínculo" xfId="26790" builtinId="8" hidden="1"/>
    <cellStyle name="Hipervínculo" xfId="26792" builtinId="8" hidden="1"/>
    <cellStyle name="Hipervínculo" xfId="26794" builtinId="8" hidden="1"/>
    <cellStyle name="Hipervínculo" xfId="26796" builtinId="8" hidden="1"/>
    <cellStyle name="Hipervínculo" xfId="26798" builtinId="8" hidden="1"/>
    <cellStyle name="Hipervínculo" xfId="26800" builtinId="8" hidden="1"/>
    <cellStyle name="Hipervínculo" xfId="26802" builtinId="8" hidden="1"/>
    <cellStyle name="Hipervínculo" xfId="26804" builtinId="8" hidden="1"/>
    <cellStyle name="Hipervínculo" xfId="26806" builtinId="8" hidden="1"/>
    <cellStyle name="Hipervínculo" xfId="26808" builtinId="8" hidden="1"/>
    <cellStyle name="Hipervínculo" xfId="26810" builtinId="8" hidden="1"/>
    <cellStyle name="Hipervínculo" xfId="26812" builtinId="8" hidden="1"/>
    <cellStyle name="Hipervínculo" xfId="26814" builtinId="8" hidden="1"/>
    <cellStyle name="Hipervínculo" xfId="26816" builtinId="8" hidden="1"/>
    <cellStyle name="Hipervínculo" xfId="26818" builtinId="8" hidden="1"/>
    <cellStyle name="Hipervínculo" xfId="26820" builtinId="8" hidden="1"/>
    <cellStyle name="Hipervínculo" xfId="26822" builtinId="8" hidden="1"/>
    <cellStyle name="Hipervínculo" xfId="26824" builtinId="8" hidden="1"/>
    <cellStyle name="Hipervínculo" xfId="26826" builtinId="8" hidden="1"/>
    <cellStyle name="Hipervínculo" xfId="26828" builtinId="8" hidden="1"/>
    <cellStyle name="Hipervínculo" xfId="26830" builtinId="8" hidden="1"/>
    <cellStyle name="Hipervínculo" xfId="26832" builtinId="8" hidden="1"/>
    <cellStyle name="Hipervínculo" xfId="26834" builtinId="8" hidden="1"/>
    <cellStyle name="Hipervínculo" xfId="26836" builtinId="8" hidden="1"/>
    <cellStyle name="Hipervínculo" xfId="26838" builtinId="8" hidden="1"/>
    <cellStyle name="Hipervínculo" xfId="26840" builtinId="8" hidden="1"/>
    <cellStyle name="Hipervínculo" xfId="26842" builtinId="8" hidden="1"/>
    <cellStyle name="Hipervínculo" xfId="26844" builtinId="8" hidden="1"/>
    <cellStyle name="Hipervínculo" xfId="26846" builtinId="8" hidden="1"/>
    <cellStyle name="Hipervínculo" xfId="26848" builtinId="8" hidden="1"/>
    <cellStyle name="Hipervínculo" xfId="26850" builtinId="8" hidden="1"/>
    <cellStyle name="Hipervínculo" xfId="26852" builtinId="8" hidden="1"/>
    <cellStyle name="Hipervínculo" xfId="26854" builtinId="8" hidden="1"/>
    <cellStyle name="Hipervínculo" xfId="26856" builtinId="8" hidden="1"/>
    <cellStyle name="Hipervínculo" xfId="26858" builtinId="8" hidden="1"/>
    <cellStyle name="Hipervínculo" xfId="26860" builtinId="8" hidden="1"/>
    <cellStyle name="Hipervínculo" xfId="26862" builtinId="8" hidden="1"/>
    <cellStyle name="Hipervínculo" xfId="26864" builtinId="8" hidden="1"/>
    <cellStyle name="Hipervínculo" xfId="26866" builtinId="8" hidden="1"/>
    <cellStyle name="Hipervínculo" xfId="26868" builtinId="8" hidden="1"/>
    <cellStyle name="Hipervínculo" xfId="26870" builtinId="8" hidden="1"/>
    <cellStyle name="Hipervínculo" xfId="26872" builtinId="8" hidden="1"/>
    <cellStyle name="Hipervínculo" xfId="26874" builtinId="8" hidden="1"/>
    <cellStyle name="Hipervínculo" xfId="26876" builtinId="8" hidden="1"/>
    <cellStyle name="Hipervínculo" xfId="26878" builtinId="8" hidden="1"/>
    <cellStyle name="Hipervínculo" xfId="26880" builtinId="8" hidden="1"/>
    <cellStyle name="Hipervínculo" xfId="26882" builtinId="8" hidden="1"/>
    <cellStyle name="Hipervínculo" xfId="26884" builtinId="8" hidden="1"/>
    <cellStyle name="Hipervínculo" xfId="26886" builtinId="8" hidden="1"/>
    <cellStyle name="Hipervínculo" xfId="26888" builtinId="8" hidden="1"/>
    <cellStyle name="Hipervínculo" xfId="26890" builtinId="8" hidden="1"/>
    <cellStyle name="Hipervínculo" xfId="26892" builtinId="8" hidden="1"/>
    <cellStyle name="Hipervínculo" xfId="26894" builtinId="8" hidden="1"/>
    <cellStyle name="Hipervínculo" xfId="26896" builtinId="8" hidden="1"/>
    <cellStyle name="Hipervínculo" xfId="26898" builtinId="8" hidden="1"/>
    <cellStyle name="Hipervínculo" xfId="26900" builtinId="8" hidden="1"/>
    <cellStyle name="Hipervínculo" xfId="26902" builtinId="8" hidden="1"/>
    <cellStyle name="Hipervínculo" xfId="26904" builtinId="8" hidden="1"/>
    <cellStyle name="Hipervínculo" xfId="26906" builtinId="8" hidden="1"/>
    <cellStyle name="Hipervínculo" xfId="26908" builtinId="8" hidden="1"/>
    <cellStyle name="Hipervínculo" xfId="26910" builtinId="8" hidden="1"/>
    <cellStyle name="Hipervínculo" xfId="26912" builtinId="8" hidden="1"/>
    <cellStyle name="Hipervínculo" xfId="26914" builtinId="8" hidden="1"/>
    <cellStyle name="Hipervínculo" xfId="26916" builtinId="8" hidden="1"/>
    <cellStyle name="Hipervínculo" xfId="26918" builtinId="8" hidden="1"/>
    <cellStyle name="Hipervínculo" xfId="26920" builtinId="8" hidden="1"/>
    <cellStyle name="Hipervínculo" xfId="26922" builtinId="8" hidden="1"/>
    <cellStyle name="Hipervínculo" xfId="26924" builtinId="8" hidden="1"/>
    <cellStyle name="Hipervínculo" xfId="26926" builtinId="8" hidden="1"/>
    <cellStyle name="Hipervínculo" xfId="26928" builtinId="8" hidden="1"/>
    <cellStyle name="Hipervínculo" xfId="26930" builtinId="8" hidden="1"/>
    <cellStyle name="Hipervínculo" xfId="26932" builtinId="8" hidden="1"/>
    <cellStyle name="Hipervínculo" xfId="26934" builtinId="8" hidden="1"/>
    <cellStyle name="Hipervínculo" xfId="26936" builtinId="8" hidden="1"/>
    <cellStyle name="Hipervínculo" xfId="26938" builtinId="8" hidden="1"/>
    <cellStyle name="Hipervínculo" xfId="26940" builtinId="8" hidden="1"/>
    <cellStyle name="Hipervínculo" xfId="26942" builtinId="8" hidden="1"/>
    <cellStyle name="Hipervínculo" xfId="26944" builtinId="8" hidden="1"/>
    <cellStyle name="Hipervínculo" xfId="26946" builtinId="8" hidden="1"/>
    <cellStyle name="Hipervínculo" xfId="26948" builtinId="8" hidden="1"/>
    <cellStyle name="Hipervínculo" xfId="26950" builtinId="8" hidden="1"/>
    <cellStyle name="Hipervínculo" xfId="26952" builtinId="8" hidden="1"/>
    <cellStyle name="Hipervínculo" xfId="26954" builtinId="8" hidden="1"/>
    <cellStyle name="Hipervínculo" xfId="26956" builtinId="8" hidden="1"/>
    <cellStyle name="Hipervínculo" xfId="26958" builtinId="8" hidden="1"/>
    <cellStyle name="Hipervínculo" xfId="26960" builtinId="8" hidden="1"/>
    <cellStyle name="Hipervínculo" xfId="26962" builtinId="8" hidden="1"/>
    <cellStyle name="Hipervínculo" xfId="26964" builtinId="8" hidden="1"/>
    <cellStyle name="Hipervínculo" xfId="26966" builtinId="8" hidden="1"/>
    <cellStyle name="Hipervínculo" xfId="26968" builtinId="8" hidden="1"/>
    <cellStyle name="Hipervínculo" xfId="26970" builtinId="8" hidden="1"/>
    <cellStyle name="Hipervínculo" xfId="26972" builtinId="8" hidden="1"/>
    <cellStyle name="Hipervínculo" xfId="26974" builtinId="8" hidden="1"/>
    <cellStyle name="Hipervínculo" xfId="26976" builtinId="8" hidden="1"/>
    <cellStyle name="Hipervínculo" xfId="26978" builtinId="8" hidden="1"/>
    <cellStyle name="Hipervínculo" xfId="26980" builtinId="8" hidden="1"/>
    <cellStyle name="Hipervínculo" xfId="26982" builtinId="8" hidden="1"/>
    <cellStyle name="Hipervínculo" xfId="26984" builtinId="8" hidden="1"/>
    <cellStyle name="Hipervínculo" xfId="26986" builtinId="8" hidden="1"/>
    <cellStyle name="Hipervínculo" xfId="26988" builtinId="8" hidden="1"/>
    <cellStyle name="Hipervínculo" xfId="26990" builtinId="8" hidden="1"/>
    <cellStyle name="Hipervínculo" xfId="26992" builtinId="8" hidden="1"/>
    <cellStyle name="Hipervínculo" xfId="26994" builtinId="8" hidden="1"/>
    <cellStyle name="Hipervínculo" xfId="26996" builtinId="8" hidden="1"/>
    <cellStyle name="Hipervínculo" xfId="26998" builtinId="8" hidden="1"/>
    <cellStyle name="Hipervínculo" xfId="27000" builtinId="8" hidden="1"/>
    <cellStyle name="Hipervínculo" xfId="27002" builtinId="8" hidden="1"/>
    <cellStyle name="Hipervínculo" xfId="27004" builtinId="8" hidden="1"/>
    <cellStyle name="Hipervínculo" xfId="27006" builtinId="8" hidden="1"/>
    <cellStyle name="Hipervínculo" xfId="27008" builtinId="8" hidden="1"/>
    <cellStyle name="Hipervínculo" xfId="27010" builtinId="8" hidden="1"/>
    <cellStyle name="Hipervínculo" xfId="27012" builtinId="8" hidden="1"/>
    <cellStyle name="Hipervínculo" xfId="27014" builtinId="8" hidden="1"/>
    <cellStyle name="Hipervínculo" xfId="27016" builtinId="8" hidden="1"/>
    <cellStyle name="Hipervínculo" xfId="27018" builtinId="8" hidden="1"/>
    <cellStyle name="Hipervínculo" xfId="27020" builtinId="8" hidden="1"/>
    <cellStyle name="Hipervínculo" xfId="27022" builtinId="8" hidden="1"/>
    <cellStyle name="Hipervínculo" xfId="27024" builtinId="8" hidden="1"/>
    <cellStyle name="Hipervínculo" xfId="27026" builtinId="8" hidden="1"/>
    <cellStyle name="Hipervínculo" xfId="27028" builtinId="8" hidden="1"/>
    <cellStyle name="Hipervínculo" xfId="27030" builtinId="8" hidden="1"/>
    <cellStyle name="Hipervínculo" xfId="27032" builtinId="8" hidden="1"/>
    <cellStyle name="Hipervínculo" xfId="27034" builtinId="8" hidden="1"/>
    <cellStyle name="Hipervínculo" xfId="27036" builtinId="8" hidden="1"/>
    <cellStyle name="Hipervínculo" xfId="27038" builtinId="8" hidden="1"/>
    <cellStyle name="Hipervínculo" xfId="27040" builtinId="8" hidden="1"/>
    <cellStyle name="Hipervínculo" xfId="27042" builtinId="8" hidden="1"/>
    <cellStyle name="Hipervínculo" xfId="27044" builtinId="8" hidden="1"/>
    <cellStyle name="Hipervínculo" xfId="27046" builtinId="8" hidden="1"/>
    <cellStyle name="Hipervínculo" xfId="27048" builtinId="8" hidden="1"/>
    <cellStyle name="Hipervínculo" xfId="27050" builtinId="8" hidden="1"/>
    <cellStyle name="Hipervínculo" xfId="27052" builtinId="8" hidden="1"/>
    <cellStyle name="Hipervínculo" xfId="27054" builtinId="8" hidden="1"/>
    <cellStyle name="Hipervínculo" xfId="27056" builtinId="8" hidden="1"/>
    <cellStyle name="Hipervínculo" xfId="27058" builtinId="8" hidden="1"/>
    <cellStyle name="Hipervínculo" xfId="27060" builtinId="8" hidden="1"/>
    <cellStyle name="Hipervínculo" xfId="27062" builtinId="8" hidden="1"/>
    <cellStyle name="Hipervínculo" xfId="27064" builtinId="8" hidden="1"/>
    <cellStyle name="Hipervínculo" xfId="27066" builtinId="8" hidden="1"/>
    <cellStyle name="Hipervínculo" xfId="27068" builtinId="8" hidden="1"/>
    <cellStyle name="Hipervínculo" xfId="27070" builtinId="8" hidden="1"/>
    <cellStyle name="Hipervínculo" xfId="27072" builtinId="8" hidden="1"/>
    <cellStyle name="Hipervínculo" xfId="27074" builtinId="8" hidden="1"/>
    <cellStyle name="Hipervínculo" xfId="27076" builtinId="8" hidden="1"/>
    <cellStyle name="Hipervínculo" xfId="27078" builtinId="8" hidden="1"/>
    <cellStyle name="Hipervínculo" xfId="27080" builtinId="8" hidden="1"/>
    <cellStyle name="Hipervínculo" xfId="27082" builtinId="8" hidden="1"/>
    <cellStyle name="Hipervínculo" xfId="27084" builtinId="8" hidden="1"/>
    <cellStyle name="Hipervínculo" xfId="27086" builtinId="8" hidden="1"/>
    <cellStyle name="Hipervínculo" xfId="27088" builtinId="8" hidden="1"/>
    <cellStyle name="Hipervínculo" xfId="27090" builtinId="8" hidden="1"/>
    <cellStyle name="Hipervínculo" xfId="27092" builtinId="8" hidden="1"/>
    <cellStyle name="Hipervínculo" xfId="27094" builtinId="8" hidden="1"/>
    <cellStyle name="Hipervínculo" xfId="27096" builtinId="8" hidden="1"/>
    <cellStyle name="Hipervínculo" xfId="27098" builtinId="8" hidden="1"/>
    <cellStyle name="Hipervínculo" xfId="27100" builtinId="8" hidden="1"/>
    <cellStyle name="Hipervínculo" xfId="27102" builtinId="8" hidden="1"/>
    <cellStyle name="Hipervínculo" xfId="27104" builtinId="8" hidden="1"/>
    <cellStyle name="Hipervínculo" xfId="27106" builtinId="8" hidden="1"/>
    <cellStyle name="Hipervínculo" xfId="27108" builtinId="8" hidden="1"/>
    <cellStyle name="Hipervínculo" xfId="27110" builtinId="8" hidden="1"/>
    <cellStyle name="Hipervínculo" xfId="27112" builtinId="8" hidden="1"/>
    <cellStyle name="Hipervínculo" xfId="27114" builtinId="8" hidden="1"/>
    <cellStyle name="Hipervínculo" xfId="27116" builtinId="8" hidden="1"/>
    <cellStyle name="Hipervínculo" xfId="27118" builtinId="8" hidden="1"/>
    <cellStyle name="Hipervínculo" xfId="27120" builtinId="8" hidden="1"/>
    <cellStyle name="Hipervínculo" xfId="27122" builtinId="8" hidden="1"/>
    <cellStyle name="Hipervínculo" xfId="27124" builtinId="8" hidden="1"/>
    <cellStyle name="Hipervínculo" xfId="27126" builtinId="8" hidden="1"/>
    <cellStyle name="Hipervínculo" xfId="27128" builtinId="8" hidden="1"/>
    <cellStyle name="Hipervínculo" xfId="27130" builtinId="8" hidden="1"/>
    <cellStyle name="Hipervínculo" xfId="27132" builtinId="8" hidden="1"/>
    <cellStyle name="Hipervínculo" xfId="27134" builtinId="8" hidden="1"/>
    <cellStyle name="Hipervínculo" xfId="27136" builtinId="8" hidden="1"/>
    <cellStyle name="Hipervínculo" xfId="27138" builtinId="8" hidden="1"/>
    <cellStyle name="Hipervínculo" xfId="27140" builtinId="8" hidden="1"/>
    <cellStyle name="Hipervínculo" xfId="27142" builtinId="8" hidden="1"/>
    <cellStyle name="Hipervínculo" xfId="27144" builtinId="8" hidden="1"/>
    <cellStyle name="Hipervínculo" xfId="27146" builtinId="8" hidden="1"/>
    <cellStyle name="Hipervínculo" xfId="27148" builtinId="8" hidden="1"/>
    <cellStyle name="Hipervínculo" xfId="27150" builtinId="8" hidden="1"/>
    <cellStyle name="Hipervínculo" xfId="27152" builtinId="8" hidden="1"/>
    <cellStyle name="Hipervínculo" xfId="27154" builtinId="8" hidden="1"/>
    <cellStyle name="Hipervínculo" xfId="27156" builtinId="8" hidden="1"/>
    <cellStyle name="Hipervínculo" xfId="27158" builtinId="8" hidden="1"/>
    <cellStyle name="Hipervínculo" xfId="27160" builtinId="8" hidden="1"/>
    <cellStyle name="Hipervínculo" xfId="27162" builtinId="8" hidden="1"/>
    <cellStyle name="Hipervínculo" xfId="27164" builtinId="8" hidden="1"/>
    <cellStyle name="Hipervínculo" xfId="27166" builtinId="8" hidden="1"/>
    <cellStyle name="Hipervínculo" xfId="27168" builtinId="8" hidden="1"/>
    <cellStyle name="Hipervínculo" xfId="27170" builtinId="8" hidden="1"/>
    <cellStyle name="Hipervínculo" xfId="27172" builtinId="8" hidden="1"/>
    <cellStyle name="Hipervínculo" xfId="27174" builtinId="8" hidden="1"/>
    <cellStyle name="Hipervínculo" xfId="27176" builtinId="8" hidden="1"/>
    <cellStyle name="Hipervínculo" xfId="27178" builtinId="8" hidden="1"/>
    <cellStyle name="Hipervínculo" xfId="27180" builtinId="8" hidden="1"/>
    <cellStyle name="Hipervínculo" xfId="27182" builtinId="8" hidden="1"/>
    <cellStyle name="Hipervínculo" xfId="27184" builtinId="8" hidden="1"/>
    <cellStyle name="Hipervínculo" xfId="27186" builtinId="8" hidden="1"/>
    <cellStyle name="Hipervínculo" xfId="27188" builtinId="8" hidden="1"/>
    <cellStyle name="Hipervínculo" xfId="27190" builtinId="8" hidden="1"/>
    <cellStyle name="Hipervínculo" xfId="27192" builtinId="8" hidden="1"/>
    <cellStyle name="Hipervínculo" xfId="27194" builtinId="8" hidden="1"/>
    <cellStyle name="Hipervínculo" xfId="27196" builtinId="8" hidden="1"/>
    <cellStyle name="Hipervínculo" xfId="27198" builtinId="8" hidden="1"/>
    <cellStyle name="Hipervínculo" xfId="27200" builtinId="8" hidden="1"/>
    <cellStyle name="Hipervínculo" xfId="27202" builtinId="8" hidden="1"/>
    <cellStyle name="Hipervínculo" xfId="27204" builtinId="8" hidden="1"/>
    <cellStyle name="Hipervínculo" xfId="27206" builtinId="8" hidden="1"/>
    <cellStyle name="Hipervínculo" xfId="27208" builtinId="8" hidden="1"/>
    <cellStyle name="Hipervínculo" xfId="27210" builtinId="8" hidden="1"/>
    <cellStyle name="Hipervínculo" xfId="27212" builtinId="8" hidden="1"/>
    <cellStyle name="Hipervínculo" xfId="27214" builtinId="8" hidden="1"/>
    <cellStyle name="Hipervínculo" xfId="27216" builtinId="8" hidden="1"/>
    <cellStyle name="Hipervínculo" xfId="27218" builtinId="8" hidden="1"/>
    <cellStyle name="Hipervínculo" xfId="27220" builtinId="8" hidden="1"/>
    <cellStyle name="Hipervínculo" xfId="27222" builtinId="8" hidden="1"/>
    <cellStyle name="Hipervínculo" xfId="27224" builtinId="8" hidden="1"/>
    <cellStyle name="Hipervínculo" xfId="27226" builtinId="8" hidden="1"/>
    <cellStyle name="Hipervínculo" xfId="27228" builtinId="8" hidden="1"/>
    <cellStyle name="Hipervínculo" xfId="27230" builtinId="8" hidden="1"/>
    <cellStyle name="Hipervínculo" xfId="27232" builtinId="8" hidden="1"/>
    <cellStyle name="Hipervínculo" xfId="27234" builtinId="8" hidden="1"/>
    <cellStyle name="Hipervínculo" xfId="27236" builtinId="8" hidden="1"/>
    <cellStyle name="Hipervínculo" xfId="27238" builtinId="8" hidden="1"/>
    <cellStyle name="Hipervínculo" xfId="27240" builtinId="8" hidden="1"/>
    <cellStyle name="Hipervínculo" xfId="27242" builtinId="8" hidden="1"/>
    <cellStyle name="Hipervínculo" xfId="27244" builtinId="8" hidden="1"/>
    <cellStyle name="Hipervínculo" xfId="27246" builtinId="8" hidden="1"/>
    <cellStyle name="Hipervínculo" xfId="27248" builtinId="8" hidden="1"/>
    <cellStyle name="Hipervínculo" xfId="27250" builtinId="8" hidden="1"/>
    <cellStyle name="Hipervínculo" xfId="27252" builtinId="8" hidden="1"/>
    <cellStyle name="Hipervínculo" xfId="27254" builtinId="8" hidden="1"/>
    <cellStyle name="Hipervínculo" xfId="27256" builtinId="8" hidden="1"/>
    <cellStyle name="Hipervínculo" xfId="27258" builtinId="8" hidden="1"/>
    <cellStyle name="Hipervínculo" xfId="27260" builtinId="8" hidden="1"/>
    <cellStyle name="Hipervínculo" xfId="27262" builtinId="8" hidden="1"/>
    <cellStyle name="Hipervínculo" xfId="27264" builtinId="8" hidden="1"/>
    <cellStyle name="Hipervínculo" xfId="27266" builtinId="8" hidden="1"/>
    <cellStyle name="Hipervínculo" xfId="27268" builtinId="8" hidden="1"/>
    <cellStyle name="Hipervínculo" xfId="27270" builtinId="8" hidden="1"/>
    <cellStyle name="Hipervínculo" xfId="27272" builtinId="8" hidden="1"/>
    <cellStyle name="Hipervínculo" xfId="27274" builtinId="8" hidden="1"/>
    <cellStyle name="Hipervínculo" xfId="27276" builtinId="8" hidden="1"/>
    <cellStyle name="Hipervínculo" xfId="27278" builtinId="8" hidden="1"/>
    <cellStyle name="Hipervínculo" xfId="27280" builtinId="8" hidden="1"/>
    <cellStyle name="Hipervínculo" xfId="27282" builtinId="8" hidden="1"/>
    <cellStyle name="Hipervínculo" xfId="27284" builtinId="8" hidden="1"/>
    <cellStyle name="Hipervínculo" xfId="27286" builtinId="8" hidden="1"/>
    <cellStyle name="Hipervínculo" xfId="27288" builtinId="8" hidden="1"/>
    <cellStyle name="Hipervínculo" xfId="27290" builtinId="8" hidden="1"/>
    <cellStyle name="Hipervínculo" xfId="27292" builtinId="8" hidden="1"/>
    <cellStyle name="Hipervínculo" xfId="27294" builtinId="8" hidden="1"/>
    <cellStyle name="Hipervínculo" xfId="27296" builtinId="8" hidden="1"/>
    <cellStyle name="Hipervínculo" xfId="27298" builtinId="8" hidden="1"/>
    <cellStyle name="Hipervínculo" xfId="27300" builtinId="8" hidden="1"/>
    <cellStyle name="Hipervínculo" xfId="27302" builtinId="8" hidden="1"/>
    <cellStyle name="Hipervínculo" xfId="27304" builtinId="8" hidden="1"/>
    <cellStyle name="Hipervínculo" xfId="27306" builtinId="8" hidden="1"/>
    <cellStyle name="Hipervínculo" xfId="27308" builtinId="8" hidden="1"/>
    <cellStyle name="Hipervínculo" xfId="27310" builtinId="8" hidden="1"/>
    <cellStyle name="Hipervínculo" xfId="27312" builtinId="8" hidden="1"/>
    <cellStyle name="Hipervínculo" xfId="27314" builtinId="8" hidden="1"/>
    <cellStyle name="Hipervínculo" xfId="27316" builtinId="8" hidden="1"/>
    <cellStyle name="Hipervínculo" xfId="27318" builtinId="8" hidden="1"/>
    <cellStyle name="Hipervínculo" xfId="27320" builtinId="8" hidden="1"/>
    <cellStyle name="Hipervínculo" xfId="27322" builtinId="8" hidden="1"/>
    <cellStyle name="Hipervínculo" xfId="27324" builtinId="8" hidden="1"/>
    <cellStyle name="Hipervínculo" xfId="27326" builtinId="8" hidden="1"/>
    <cellStyle name="Hipervínculo" xfId="27328" builtinId="8" hidden="1"/>
    <cellStyle name="Hipervínculo" xfId="27330" builtinId="8" hidden="1"/>
    <cellStyle name="Hipervínculo" xfId="27332" builtinId="8" hidden="1"/>
    <cellStyle name="Hipervínculo" xfId="27334" builtinId="8" hidden="1"/>
    <cellStyle name="Hipervínculo" xfId="27336" builtinId="8" hidden="1"/>
    <cellStyle name="Hipervínculo" xfId="27338" builtinId="8" hidden="1"/>
    <cellStyle name="Hipervínculo" xfId="27340" builtinId="8" hidden="1"/>
    <cellStyle name="Hipervínculo" xfId="27342" builtinId="8" hidden="1"/>
    <cellStyle name="Hipervínculo" xfId="27344" builtinId="8" hidden="1"/>
    <cellStyle name="Hipervínculo" xfId="27346" builtinId="8" hidden="1"/>
    <cellStyle name="Hipervínculo" xfId="27348" builtinId="8" hidden="1"/>
    <cellStyle name="Hipervínculo" xfId="27350" builtinId="8" hidden="1"/>
    <cellStyle name="Hipervínculo" xfId="27352" builtinId="8" hidden="1"/>
    <cellStyle name="Hipervínculo" xfId="27354" builtinId="8" hidden="1"/>
    <cellStyle name="Hipervínculo" xfId="27356" builtinId="8" hidden="1"/>
    <cellStyle name="Hipervínculo" xfId="27358" builtinId="8" hidden="1"/>
    <cellStyle name="Hipervínculo" xfId="27360" builtinId="8" hidden="1"/>
    <cellStyle name="Hipervínculo" xfId="27362" builtinId="8" hidden="1"/>
    <cellStyle name="Hipervínculo" xfId="27364" builtinId="8" hidden="1"/>
    <cellStyle name="Hipervínculo" xfId="27366" builtinId="8" hidden="1"/>
    <cellStyle name="Hipervínculo" xfId="27368" builtinId="8" hidden="1"/>
    <cellStyle name="Hipervínculo" xfId="27370" builtinId="8" hidden="1"/>
    <cellStyle name="Hipervínculo" xfId="27372" builtinId="8" hidden="1"/>
    <cellStyle name="Hipervínculo" xfId="27374" builtinId="8" hidden="1"/>
    <cellStyle name="Hipervínculo" xfId="27376" builtinId="8" hidden="1"/>
    <cellStyle name="Hipervínculo" xfId="27378" builtinId="8" hidden="1"/>
    <cellStyle name="Hipervínculo" xfId="27380" builtinId="8" hidden="1"/>
    <cellStyle name="Hipervínculo" xfId="27382" builtinId="8" hidden="1"/>
    <cellStyle name="Hipervínculo" xfId="27384" builtinId="8" hidden="1"/>
    <cellStyle name="Hipervínculo" xfId="27386" builtinId="8" hidden="1"/>
    <cellStyle name="Hipervínculo" xfId="27388" builtinId="8" hidden="1"/>
    <cellStyle name="Hipervínculo" xfId="27390" builtinId="8" hidden="1"/>
    <cellStyle name="Hipervínculo" xfId="27392" builtinId="8" hidden="1"/>
    <cellStyle name="Hipervínculo" xfId="27394" builtinId="8" hidden="1"/>
    <cellStyle name="Hipervínculo" xfId="27396" builtinId="8" hidden="1"/>
    <cellStyle name="Hipervínculo" xfId="27398" builtinId="8" hidden="1"/>
    <cellStyle name="Hipervínculo" xfId="27400" builtinId="8" hidden="1"/>
    <cellStyle name="Hipervínculo" xfId="27402" builtinId="8" hidden="1"/>
    <cellStyle name="Hipervínculo" xfId="27404" builtinId="8" hidden="1"/>
    <cellStyle name="Hipervínculo" xfId="27406" builtinId="8" hidden="1"/>
    <cellStyle name="Hipervínculo" xfId="27408" builtinId="8" hidden="1"/>
    <cellStyle name="Hipervínculo" xfId="27410" builtinId="8" hidden="1"/>
    <cellStyle name="Hipervínculo" xfId="27412" builtinId="8" hidden="1"/>
    <cellStyle name="Hipervínculo" xfId="27414" builtinId="8" hidden="1"/>
    <cellStyle name="Hipervínculo" xfId="27416" builtinId="8" hidden="1"/>
    <cellStyle name="Hipervínculo" xfId="27418" builtinId="8" hidden="1"/>
    <cellStyle name="Hipervínculo" xfId="27420" builtinId="8" hidden="1"/>
    <cellStyle name="Hipervínculo" xfId="27422" builtinId="8" hidden="1"/>
    <cellStyle name="Hipervínculo" xfId="27424" builtinId="8" hidden="1"/>
    <cellStyle name="Hipervínculo" xfId="27426" builtinId="8" hidden="1"/>
    <cellStyle name="Hipervínculo" xfId="27428" builtinId="8" hidden="1"/>
    <cellStyle name="Hipervínculo" xfId="27430" builtinId="8" hidden="1"/>
    <cellStyle name="Hipervínculo" xfId="27432" builtinId="8" hidden="1"/>
    <cellStyle name="Hipervínculo" xfId="27434" builtinId="8" hidden="1"/>
    <cellStyle name="Hipervínculo" xfId="27436" builtinId="8" hidden="1"/>
    <cellStyle name="Hipervínculo" xfId="27438" builtinId="8" hidden="1"/>
    <cellStyle name="Hipervínculo" xfId="27440" builtinId="8" hidden="1"/>
    <cellStyle name="Hipervínculo" xfId="27442" builtinId="8" hidden="1"/>
    <cellStyle name="Hipervínculo" xfId="27444" builtinId="8" hidden="1"/>
    <cellStyle name="Hipervínculo" xfId="27446" builtinId="8" hidden="1"/>
    <cellStyle name="Hipervínculo" xfId="27448" builtinId="8" hidden="1"/>
    <cellStyle name="Hipervínculo" xfId="27450" builtinId="8" hidden="1"/>
    <cellStyle name="Hipervínculo" xfId="27452" builtinId="8" hidden="1"/>
    <cellStyle name="Hipervínculo" xfId="27454" builtinId="8" hidden="1"/>
    <cellStyle name="Hipervínculo" xfId="27456" builtinId="8" hidden="1"/>
    <cellStyle name="Hipervínculo" xfId="27458" builtinId="8" hidden="1"/>
    <cellStyle name="Hipervínculo" xfId="27460" builtinId="8" hidden="1"/>
    <cellStyle name="Hipervínculo" xfId="27462" builtinId="8" hidden="1"/>
    <cellStyle name="Hipervínculo" xfId="27464" builtinId="8" hidden="1"/>
    <cellStyle name="Hipervínculo" xfId="27466" builtinId="8" hidden="1"/>
    <cellStyle name="Hipervínculo" xfId="27468" builtinId="8" hidden="1"/>
    <cellStyle name="Hipervínculo" xfId="27470" builtinId="8" hidden="1"/>
    <cellStyle name="Hipervínculo" xfId="27472" builtinId="8" hidden="1"/>
    <cellStyle name="Hipervínculo" xfId="27474" builtinId="8" hidden="1"/>
    <cellStyle name="Hipervínculo" xfId="27476" builtinId="8" hidden="1"/>
    <cellStyle name="Hipervínculo" xfId="27478" builtinId="8" hidden="1"/>
    <cellStyle name="Hipervínculo" xfId="27480" builtinId="8" hidden="1"/>
    <cellStyle name="Hipervínculo" xfId="27482" builtinId="8" hidden="1"/>
    <cellStyle name="Hipervínculo" xfId="27484" builtinId="8" hidden="1"/>
    <cellStyle name="Hipervínculo" xfId="27486" builtinId="8" hidden="1"/>
    <cellStyle name="Hipervínculo" xfId="27488" builtinId="8" hidden="1"/>
    <cellStyle name="Hipervínculo" xfId="27490" builtinId="8" hidden="1"/>
    <cellStyle name="Hipervínculo" xfId="27492" builtinId="8" hidden="1"/>
    <cellStyle name="Hipervínculo" xfId="27494" builtinId="8" hidden="1"/>
    <cellStyle name="Hipervínculo" xfId="27496" builtinId="8" hidden="1"/>
    <cellStyle name="Hipervínculo" xfId="27498" builtinId="8" hidden="1"/>
    <cellStyle name="Hipervínculo" xfId="27500" builtinId="8" hidden="1"/>
    <cellStyle name="Hipervínculo" xfId="27502" builtinId="8" hidden="1"/>
    <cellStyle name="Hipervínculo" xfId="27504" builtinId="8" hidden="1"/>
    <cellStyle name="Hipervínculo" xfId="27506" builtinId="8" hidden="1"/>
    <cellStyle name="Hipervínculo" xfId="27508" builtinId="8" hidden="1"/>
    <cellStyle name="Hipervínculo" xfId="27510" builtinId="8" hidden="1"/>
    <cellStyle name="Hipervínculo" xfId="27512" builtinId="8" hidden="1"/>
    <cellStyle name="Hipervínculo" xfId="27514" builtinId="8" hidden="1"/>
    <cellStyle name="Hipervínculo" xfId="27516" builtinId="8" hidden="1"/>
    <cellStyle name="Hipervínculo" xfId="27518" builtinId="8" hidden="1"/>
    <cellStyle name="Hipervínculo" xfId="27520" builtinId="8" hidden="1"/>
    <cellStyle name="Hipervínculo" xfId="27522" builtinId="8" hidden="1"/>
    <cellStyle name="Hipervínculo" xfId="27524" builtinId="8" hidden="1"/>
    <cellStyle name="Hipervínculo" xfId="27526" builtinId="8" hidden="1"/>
    <cellStyle name="Hipervínculo" xfId="27528" builtinId="8" hidden="1"/>
    <cellStyle name="Hipervínculo" xfId="27530" builtinId="8" hidden="1"/>
    <cellStyle name="Hipervínculo" xfId="27532" builtinId="8" hidden="1"/>
    <cellStyle name="Hipervínculo" xfId="27534" builtinId="8" hidden="1"/>
    <cellStyle name="Hipervínculo" xfId="27536" builtinId="8" hidden="1"/>
    <cellStyle name="Hipervínculo" xfId="27538" builtinId="8" hidden="1"/>
    <cellStyle name="Hipervínculo" xfId="27540" builtinId="8" hidden="1"/>
    <cellStyle name="Hipervínculo" xfId="27542" builtinId="8" hidden="1"/>
    <cellStyle name="Hipervínculo" xfId="27544" builtinId="8" hidden="1"/>
    <cellStyle name="Hipervínculo" xfId="27546" builtinId="8" hidden="1"/>
    <cellStyle name="Hipervínculo" xfId="27548" builtinId="8" hidden="1"/>
    <cellStyle name="Hipervínculo" xfId="27550" builtinId="8" hidden="1"/>
    <cellStyle name="Hipervínculo" xfId="27552" builtinId="8" hidden="1"/>
    <cellStyle name="Hipervínculo" xfId="27554" builtinId="8" hidden="1"/>
    <cellStyle name="Hipervínculo" xfId="27556" builtinId="8" hidden="1"/>
    <cellStyle name="Hipervínculo" xfId="27558" builtinId="8" hidden="1"/>
    <cellStyle name="Hipervínculo" xfId="27560" builtinId="8" hidden="1"/>
    <cellStyle name="Hipervínculo" xfId="27562" builtinId="8" hidden="1"/>
    <cellStyle name="Hipervínculo" xfId="27564" builtinId="8" hidden="1"/>
    <cellStyle name="Hipervínculo" xfId="27566" builtinId="8" hidden="1"/>
    <cellStyle name="Hipervínculo" xfId="27568" builtinId="8" hidden="1"/>
    <cellStyle name="Hipervínculo" xfId="27570" builtinId="8" hidden="1"/>
    <cellStyle name="Hipervínculo" xfId="27572" builtinId="8" hidden="1"/>
    <cellStyle name="Hipervínculo" xfId="27574" builtinId="8" hidden="1"/>
    <cellStyle name="Hipervínculo" xfId="27576" builtinId="8" hidden="1"/>
    <cellStyle name="Hipervínculo" xfId="27578" builtinId="8" hidden="1"/>
    <cellStyle name="Hipervínculo" xfId="27580" builtinId="8" hidden="1"/>
    <cellStyle name="Hipervínculo" xfId="27582" builtinId="8" hidden="1"/>
    <cellStyle name="Hipervínculo" xfId="27584" builtinId="8" hidden="1"/>
    <cellStyle name="Hipervínculo" xfId="27586" builtinId="8" hidden="1"/>
    <cellStyle name="Hipervínculo" xfId="27588" builtinId="8" hidden="1"/>
    <cellStyle name="Hipervínculo" xfId="27590" builtinId="8" hidden="1"/>
    <cellStyle name="Hipervínculo" xfId="27592" builtinId="8" hidden="1"/>
    <cellStyle name="Hipervínculo" xfId="27594" builtinId="8" hidden="1"/>
    <cellStyle name="Hipervínculo" xfId="27596" builtinId="8" hidden="1"/>
    <cellStyle name="Hipervínculo" xfId="27598" builtinId="8" hidden="1"/>
    <cellStyle name="Hipervínculo" xfId="27600" builtinId="8" hidden="1"/>
    <cellStyle name="Hipervínculo" xfId="27602" builtinId="8" hidden="1"/>
    <cellStyle name="Hipervínculo" xfId="27604" builtinId="8" hidden="1"/>
    <cellStyle name="Hipervínculo" xfId="27606" builtinId="8" hidden="1"/>
    <cellStyle name="Hipervínculo" xfId="27608" builtinId="8" hidden="1"/>
    <cellStyle name="Hipervínculo" xfId="27610" builtinId="8" hidden="1"/>
    <cellStyle name="Hipervínculo" xfId="27612" builtinId="8" hidden="1"/>
    <cellStyle name="Hipervínculo" xfId="27614" builtinId="8" hidden="1"/>
    <cellStyle name="Hipervínculo" xfId="27616" builtinId="8" hidden="1"/>
    <cellStyle name="Hipervínculo" xfId="27618" builtinId="8" hidden="1"/>
    <cellStyle name="Hipervínculo" xfId="27620" builtinId="8" hidden="1"/>
    <cellStyle name="Hipervínculo" xfId="27622" builtinId="8" hidden="1"/>
    <cellStyle name="Hipervínculo" xfId="27624" builtinId="8" hidden="1"/>
    <cellStyle name="Hipervínculo" xfId="27626" builtinId="8" hidden="1"/>
    <cellStyle name="Hipervínculo" xfId="27628" builtinId="8" hidden="1"/>
    <cellStyle name="Hipervínculo" xfId="27630" builtinId="8" hidden="1"/>
    <cellStyle name="Hipervínculo" xfId="27632" builtinId="8" hidden="1"/>
    <cellStyle name="Hipervínculo" xfId="27634" builtinId="8" hidden="1"/>
    <cellStyle name="Hipervínculo" xfId="27636" builtinId="8" hidden="1"/>
    <cellStyle name="Hipervínculo" xfId="27638" builtinId="8" hidden="1"/>
    <cellStyle name="Hipervínculo" xfId="27640" builtinId="8" hidden="1"/>
    <cellStyle name="Hipervínculo" xfId="27642" builtinId="8" hidden="1"/>
    <cellStyle name="Hipervínculo" xfId="27644" builtinId="8" hidden="1"/>
    <cellStyle name="Hipervínculo" xfId="27646" builtinId="8" hidden="1"/>
    <cellStyle name="Hipervínculo" xfId="27648" builtinId="8" hidden="1"/>
    <cellStyle name="Hipervínculo" xfId="27650" builtinId="8" hidden="1"/>
    <cellStyle name="Hipervínculo" xfId="27652" builtinId="8" hidden="1"/>
    <cellStyle name="Hipervínculo" xfId="27654" builtinId="8" hidden="1"/>
    <cellStyle name="Hipervínculo" xfId="27656" builtinId="8" hidden="1"/>
    <cellStyle name="Hipervínculo" xfId="27658" builtinId="8" hidden="1"/>
    <cellStyle name="Hipervínculo" xfId="27660" builtinId="8" hidden="1"/>
    <cellStyle name="Hipervínculo" xfId="27662" builtinId="8" hidden="1"/>
    <cellStyle name="Hipervínculo" xfId="27664" builtinId="8" hidden="1"/>
    <cellStyle name="Hipervínculo" xfId="27666" builtinId="8" hidden="1"/>
    <cellStyle name="Hipervínculo" xfId="27668" builtinId="8" hidden="1"/>
    <cellStyle name="Hipervínculo" xfId="27670" builtinId="8" hidden="1"/>
    <cellStyle name="Hipervínculo" xfId="27672" builtinId="8" hidden="1"/>
    <cellStyle name="Hipervínculo" xfId="27674" builtinId="8" hidden="1"/>
    <cellStyle name="Hipervínculo" xfId="27676" builtinId="8" hidden="1"/>
    <cellStyle name="Hipervínculo" xfId="27678" builtinId="8" hidden="1"/>
    <cellStyle name="Hipervínculo" xfId="27680" builtinId="8" hidden="1"/>
    <cellStyle name="Hipervínculo" xfId="27682" builtinId="8" hidden="1"/>
    <cellStyle name="Hipervínculo" xfId="27684" builtinId="8" hidden="1"/>
    <cellStyle name="Hipervínculo" xfId="27686" builtinId="8" hidden="1"/>
    <cellStyle name="Hipervínculo" xfId="27688" builtinId="8" hidden="1"/>
    <cellStyle name="Hipervínculo" xfId="27690" builtinId="8" hidden="1"/>
    <cellStyle name="Hipervínculo" xfId="27692" builtinId="8" hidden="1"/>
    <cellStyle name="Hipervínculo" xfId="27694" builtinId="8" hidden="1"/>
    <cellStyle name="Hipervínculo" xfId="27696" builtinId="8" hidden="1"/>
    <cellStyle name="Hipervínculo" xfId="27698" builtinId="8" hidden="1"/>
    <cellStyle name="Hipervínculo" xfId="27700" builtinId="8" hidden="1"/>
    <cellStyle name="Hipervínculo" xfId="27702" builtinId="8" hidden="1"/>
    <cellStyle name="Hipervínculo" xfId="27704" builtinId="8" hidden="1"/>
    <cellStyle name="Hipervínculo" xfId="27706" builtinId="8" hidden="1"/>
    <cellStyle name="Hipervínculo" xfId="27708" builtinId="8" hidden="1"/>
    <cellStyle name="Hipervínculo" xfId="27710" builtinId="8" hidden="1"/>
    <cellStyle name="Hipervínculo" xfId="27712" builtinId="8" hidden="1"/>
    <cellStyle name="Hipervínculo" xfId="27714" builtinId="8" hidden="1"/>
    <cellStyle name="Hipervínculo" xfId="27716" builtinId="8" hidden="1"/>
    <cellStyle name="Hipervínculo" xfId="27718" builtinId="8" hidden="1"/>
    <cellStyle name="Hipervínculo" xfId="27720" builtinId="8" hidden="1"/>
    <cellStyle name="Hipervínculo" xfId="27722" builtinId="8" hidden="1"/>
    <cellStyle name="Hipervínculo" xfId="27724" builtinId="8" hidden="1"/>
    <cellStyle name="Hipervínculo" xfId="27726" builtinId="8" hidden="1"/>
    <cellStyle name="Hipervínculo" xfId="27728" builtinId="8" hidden="1"/>
    <cellStyle name="Hipervínculo" xfId="27730" builtinId="8" hidden="1"/>
    <cellStyle name="Hipervínculo" xfId="27732" builtinId="8" hidden="1"/>
    <cellStyle name="Hipervínculo" xfId="27734" builtinId="8" hidden="1"/>
    <cellStyle name="Hipervínculo" xfId="27736" builtinId="8" hidden="1"/>
    <cellStyle name="Hipervínculo" xfId="27738" builtinId="8" hidden="1"/>
    <cellStyle name="Hipervínculo" xfId="27740" builtinId="8" hidden="1"/>
    <cellStyle name="Hipervínculo" xfId="27742" builtinId="8" hidden="1"/>
    <cellStyle name="Hipervínculo" xfId="27744" builtinId="8" hidden="1"/>
    <cellStyle name="Hipervínculo" xfId="27746" builtinId="8" hidden="1"/>
    <cellStyle name="Hipervínculo" xfId="27748" builtinId="8" hidden="1"/>
    <cellStyle name="Hipervínculo" xfId="27750" builtinId="8" hidden="1"/>
    <cellStyle name="Hipervínculo" xfId="27752" builtinId="8" hidden="1"/>
    <cellStyle name="Hipervínculo" xfId="27754" builtinId="8" hidden="1"/>
    <cellStyle name="Hipervínculo" xfId="27756" builtinId="8" hidden="1"/>
    <cellStyle name="Hipervínculo" xfId="27758" builtinId="8" hidden="1"/>
    <cellStyle name="Hipervínculo" xfId="27760" builtinId="8" hidden="1"/>
    <cellStyle name="Hipervínculo" xfId="27762" builtinId="8" hidden="1"/>
    <cellStyle name="Hipervínculo" xfId="27764" builtinId="8" hidden="1"/>
    <cellStyle name="Hipervínculo" xfId="27766" builtinId="8" hidden="1"/>
    <cellStyle name="Hipervínculo" xfId="27768" builtinId="8" hidden="1"/>
    <cellStyle name="Hipervínculo" xfId="27770" builtinId="8" hidden="1"/>
    <cellStyle name="Hipervínculo" xfId="27772" builtinId="8" hidden="1"/>
    <cellStyle name="Hipervínculo" xfId="27774" builtinId="8" hidden="1"/>
    <cellStyle name="Hipervínculo" xfId="27776" builtinId="8" hidden="1"/>
    <cellStyle name="Hipervínculo" xfId="27778" builtinId="8" hidden="1"/>
    <cellStyle name="Hipervínculo" xfId="27780" builtinId="8" hidden="1"/>
    <cellStyle name="Hipervínculo" xfId="27782" builtinId="8" hidden="1"/>
    <cellStyle name="Hipervínculo" xfId="28166" builtinId="8" hidden="1"/>
    <cellStyle name="Hipervínculo" xfId="27846" builtinId="8" hidden="1"/>
    <cellStyle name="Hipervínculo" xfId="27870" builtinId="8" hidden="1"/>
    <cellStyle name="Hipervínculo" xfId="28207" builtinId="8" hidden="1"/>
    <cellStyle name="Hipervínculo" xfId="28150" builtinId="8" hidden="1"/>
    <cellStyle name="Hipervínculo" xfId="27824" builtinId="8" hidden="1"/>
    <cellStyle name="Hipervínculo" xfId="27861" builtinId="8" hidden="1"/>
    <cellStyle name="Hipervínculo" xfId="28035" builtinId="8" hidden="1"/>
    <cellStyle name="Hipervínculo" xfId="27978" builtinId="8" hidden="1"/>
    <cellStyle name="Hipervínculo" xfId="27921" builtinId="8" hidden="1"/>
    <cellStyle name="Hipervínculo" xfId="27882" builtinId="8" hidden="1"/>
    <cellStyle name="Hipervínculo" xfId="24470" builtinId="8" hidden="1"/>
    <cellStyle name="Hipervínculo" xfId="24595" builtinId="8" hidden="1"/>
    <cellStyle name="Hipervínculo" xfId="27876" builtinId="8" hidden="1"/>
    <cellStyle name="Hipervínculo" xfId="28216" builtinId="8" hidden="1"/>
    <cellStyle name="Hipervínculo" xfId="28159" builtinId="8" hidden="1"/>
    <cellStyle name="Hipervínculo" xfId="27836" builtinId="8" hidden="1"/>
    <cellStyle name="Hipervínculo" xfId="28034" builtinId="8" hidden="1"/>
    <cellStyle name="Hipervínculo" xfId="27977" builtinId="8" hidden="1"/>
    <cellStyle name="Hipervínculo" xfId="27920" builtinId="8" hidden="1"/>
    <cellStyle name="Hipervínculo" xfId="27877" builtinId="8" hidden="1"/>
    <cellStyle name="Hipervínculo" xfId="28217" builtinId="8" hidden="1"/>
    <cellStyle name="Hipervínculo" xfId="28160" builtinId="8" hidden="1"/>
    <cellStyle name="Hipervínculo" xfId="27837" builtinId="8" hidden="1"/>
    <cellStyle name="Hipervínculo" xfId="26024" builtinId="8" hidden="1"/>
    <cellStyle name="Hipervínculo" xfId="27826" builtinId="8" hidden="1"/>
    <cellStyle name="Hipervínculo" xfId="28189" builtinId="8" hidden="1"/>
    <cellStyle name="Hipervínculo" xfId="28132" builtinId="8" hidden="1"/>
    <cellStyle name="Hipervínculo" xfId="28033" builtinId="8" hidden="1"/>
    <cellStyle name="Hipervínculo" xfId="27976" builtinId="8" hidden="1"/>
    <cellStyle name="Hipervínculo" xfId="27919" builtinId="8" hidden="1"/>
    <cellStyle name="Hipervínculo" xfId="26347" builtinId="8" hidden="1"/>
    <cellStyle name="Hipervínculo" xfId="27864" builtinId="8" hidden="1"/>
    <cellStyle name="Hipervínculo" xfId="26404" builtinId="8" hidden="1"/>
    <cellStyle name="Hipervínculo" xfId="26064" builtinId="8" hidden="1"/>
    <cellStyle name="Hipervínculo" xfId="27791" builtinId="8" hidden="1"/>
    <cellStyle name="Hipervínculo" xfId="27881" builtinId="8" hidden="1"/>
    <cellStyle name="Hipervínculo" xfId="28221" builtinId="8" hidden="1"/>
    <cellStyle name="Hipervínculo" xfId="28164" builtinId="8" hidden="1"/>
    <cellStyle name="Hipervínculo" xfId="27843" builtinId="8" hidden="1"/>
    <cellStyle name="Hipervínculo" xfId="28234" builtinId="8" hidden="1"/>
    <cellStyle name="Hipervínculo" xfId="28177" builtinId="8" hidden="1"/>
    <cellStyle name="Hipervínculo" xfId="28121" builtinId="8" hidden="1"/>
    <cellStyle name="Hipervínculo" xfId="27860" builtinId="8" hidden="1"/>
    <cellStyle name="Hipervínculo" xfId="28232" builtinId="8" hidden="1"/>
    <cellStyle name="Hipervínculo" xfId="28175" builtinId="8" hidden="1"/>
    <cellStyle name="Hipervínculo" xfId="28119" builtinId="8" hidden="1"/>
    <cellStyle name="Hipervínculo" xfId="27858" builtinId="8" hidden="1"/>
    <cellStyle name="Hipervínculo" xfId="26278" builtinId="8" hidden="1"/>
    <cellStyle name="Hipervínculo" xfId="28078" builtinId="8" hidden="1"/>
    <cellStyle name="Hipervínculo" xfId="28021" builtinId="8" hidden="1"/>
    <cellStyle name="Hipervínculo" xfId="27964" builtinId="8" hidden="1"/>
    <cellStyle name="Hipervínculo" xfId="28076" builtinId="8" hidden="1"/>
    <cellStyle name="Hipervínculo" xfId="28019" builtinId="8" hidden="1"/>
    <cellStyle name="Hipervínculo" xfId="27962" builtinId="8" hidden="1"/>
    <cellStyle name="Hipervínculo" xfId="27906" builtinId="8" hidden="1"/>
    <cellStyle name="Hipervínculo" xfId="28037" builtinId="8" hidden="1"/>
    <cellStyle name="Hipervínculo" xfId="27980" builtinId="8" hidden="1"/>
    <cellStyle name="Hipervínculo" xfId="27923" builtinId="8" hidden="1"/>
    <cellStyle name="Hipervínculo" xfId="27904" builtinId="8" hidden="1"/>
    <cellStyle name="Hipervínculo" xfId="28231" builtinId="8" hidden="1"/>
    <cellStyle name="Hipervínculo" xfId="28174" builtinId="8" hidden="1"/>
    <cellStyle name="Hipervínculo" xfId="27857" builtinId="8" hidden="1"/>
    <cellStyle name="Hipervínculo" xfId="28068" builtinId="8" hidden="1"/>
    <cellStyle name="Hipervínculo" xfId="28011" builtinId="8" hidden="1"/>
    <cellStyle name="Hipervínculo" xfId="27954" builtinId="8" hidden="1"/>
    <cellStyle name="Hipervínculo" xfId="27898" builtinId="8" hidden="1"/>
    <cellStyle name="Hipervínculo" xfId="24381" builtinId="8" hidden="1"/>
    <cellStyle name="Hipervínculo" xfId="27917" builtinId="8" hidden="1"/>
    <cellStyle name="Hipervínculo" xfId="27879" builtinId="8" hidden="1"/>
    <cellStyle name="Hipervínculo" xfId="28219" builtinId="8" hidden="1"/>
    <cellStyle name="Hipervínculo" xfId="28162" builtinId="8" hidden="1"/>
    <cellStyle name="Hipervínculo" xfId="27841" builtinId="8" hidden="1"/>
    <cellStyle name="Hipervínculo" xfId="28228" builtinId="8" hidden="1"/>
    <cellStyle name="Hipervínculo" xfId="28171" builtinId="8" hidden="1"/>
    <cellStyle name="Hipervínculo" xfId="28115" builtinId="8" hidden="1"/>
    <cellStyle name="Hipervínculo" xfId="27853" builtinId="8" hidden="1"/>
    <cellStyle name="Hipervínculo" xfId="28031" builtinId="8" hidden="1"/>
    <cellStyle name="Hipervínculo" xfId="27974" builtinId="8" hidden="1"/>
    <cellStyle name="Hipervínculo" xfId="27916" builtinId="8" hidden="1"/>
    <cellStyle name="Hipervínculo" xfId="27872" builtinId="8" hidden="1"/>
    <cellStyle name="Hipervínculo" xfId="28210" builtinId="8" hidden="1"/>
    <cellStyle name="Hipervínculo" xfId="28153" builtinId="8" hidden="1"/>
    <cellStyle name="Hipervínculo" xfId="27830" builtinId="8" hidden="1"/>
    <cellStyle name="Hipervínculo" xfId="28227" builtinId="8" hidden="1"/>
    <cellStyle name="Hipervínculo" xfId="28170" builtinId="8" hidden="1"/>
    <cellStyle name="Hipervínculo" xfId="28114" builtinId="8" hidden="1"/>
    <cellStyle name="Hipervínculo" xfId="27852" builtinId="8" hidden="1"/>
    <cellStyle name="Hipervínculo" xfId="28230" builtinId="8" hidden="1"/>
    <cellStyle name="Hipervínculo" xfId="28173" builtinId="8" hidden="1"/>
    <cellStyle name="Hipervínculo" xfId="28117" builtinId="8" hidden="1"/>
    <cellStyle name="Hipervínculo" xfId="27855" builtinId="8" hidden="1"/>
    <cellStyle name="Hipervínculo" xfId="28127" builtinId="8" hidden="1"/>
    <cellStyle name="Hipervínculo" xfId="28052" builtinId="8" hidden="1"/>
    <cellStyle name="Hipervínculo" xfId="27995" builtinId="8" hidden="1"/>
    <cellStyle name="Hipervínculo" xfId="27938" builtinId="8" hidden="1"/>
    <cellStyle name="Hipervínculo" xfId="28079" builtinId="8" hidden="1"/>
    <cellStyle name="Hipervínculo" xfId="28022" builtinId="8" hidden="1"/>
    <cellStyle name="Hipervínculo" xfId="27965" builtinId="8" hidden="1"/>
    <cellStyle name="Hipervínculo" xfId="28067" builtinId="8" hidden="1"/>
    <cellStyle name="Hipervínculo" xfId="28010" builtinId="8" hidden="1"/>
    <cellStyle name="Hipervínculo" xfId="27953" builtinId="8" hidden="1"/>
    <cellStyle name="Hipervínculo" xfId="27897" builtinId="8" hidden="1"/>
    <cellStyle name="Hipervínculo" xfId="28069" builtinId="8" hidden="1"/>
    <cellStyle name="Hipervínculo" xfId="28012" builtinId="8" hidden="1"/>
    <cellStyle name="Hipervínculo" xfId="27955" builtinId="8" hidden="1"/>
    <cellStyle name="Hipervínculo" xfId="27899" builtinId="8" hidden="1"/>
    <cellStyle name="Hipervínculo" xfId="28065" builtinId="8" hidden="1"/>
    <cellStyle name="Hipervínculo" xfId="28008" builtinId="8" hidden="1"/>
    <cellStyle name="Hipervínculo" xfId="27951" builtinId="8" hidden="1"/>
    <cellStyle name="Hipervínculo" xfId="27883" builtinId="8" hidden="1"/>
    <cellStyle name="Hipervínculo" xfId="28029" builtinId="8" hidden="1"/>
    <cellStyle name="Hipervínculo" xfId="27972" builtinId="8" hidden="1"/>
    <cellStyle name="Hipervínculo" xfId="27914" builtinId="8" hidden="1"/>
    <cellStyle name="Hipervínculo" xfId="27880" builtinId="8" hidden="1"/>
    <cellStyle name="Hipervínculo" xfId="28220" builtinId="8" hidden="1"/>
    <cellStyle name="Hipervínculo" xfId="28163" builtinId="8" hidden="1"/>
    <cellStyle name="Hipervínculo" xfId="27842" builtinId="8" hidden="1"/>
    <cellStyle name="Hipervínculo" xfId="28187" builtinId="8" hidden="1"/>
    <cellStyle name="Hipervínculo" xfId="28129" builtinId="8" hidden="1"/>
    <cellStyle name="Hipervínculo" xfId="28116" builtinId="8" hidden="1"/>
    <cellStyle name="Hipervínculo" xfId="28072" builtinId="8" hidden="1"/>
    <cellStyle name="Hipervínculo" xfId="28015" builtinId="8" hidden="1"/>
    <cellStyle name="Hipervínculo" xfId="27958" builtinId="8" hidden="1"/>
    <cellStyle name="Hipervínculo" xfId="26322" builtinId="8" hidden="1"/>
    <cellStyle name="Hipervínculo" xfId="26379" builtinId="8" hidden="1"/>
    <cellStyle name="Hipervínculo" xfId="27908" builtinId="8" hidden="1"/>
    <cellStyle name="Hipervínculo" xfId="27871" builtinId="8" hidden="1"/>
    <cellStyle name="Hipervínculo" xfId="28208" builtinId="8" hidden="1"/>
    <cellStyle name="Hipervínculo" xfId="28151" builtinId="8" hidden="1"/>
    <cellStyle name="Hipervínculo" xfId="27825" builtinId="8" hidden="1"/>
    <cellStyle name="Hipervínculo" xfId="27790" builtinId="8" hidden="1"/>
    <cellStyle name="Hipervínculo" xfId="27820" builtinId="8" hidden="1"/>
    <cellStyle name="Hipervínculo" xfId="27812" builtinId="8" hidden="1"/>
    <cellStyle name="Hipervínculo" xfId="27804" builtinId="8" hidden="1"/>
    <cellStyle name="Hipervínculo" xfId="27788" builtinId="8" hidden="1"/>
    <cellStyle name="Hipervínculo" xfId="28215" builtinId="8" hidden="1"/>
    <cellStyle name="Hipervínculo" xfId="28158" builtinId="8" hidden="1"/>
    <cellStyle name="Hipervínculo" xfId="27835" builtinId="8" hidden="1"/>
    <cellStyle name="Hipervínculo" xfId="26266" builtinId="8" hidden="1"/>
    <cellStyle name="Hipervínculo" xfId="28083" builtinId="8" hidden="1"/>
    <cellStyle name="Hipervínculo" xfId="28026" builtinId="8" hidden="1"/>
    <cellStyle name="Hipervínculo" xfId="27969" builtinId="8" hidden="1"/>
    <cellStyle name="Hipervínculo" xfId="28125" builtinId="8" hidden="1"/>
    <cellStyle name="Hipervínculo" xfId="28088" builtinId="8" hidden="1"/>
    <cellStyle name="Hipervínculo" xfId="28056" builtinId="8" hidden="1"/>
    <cellStyle name="Hipervínculo" xfId="27999" builtinId="8" hidden="1"/>
    <cellStyle name="Hipervínculo" xfId="27942" builtinId="8" hidden="1"/>
    <cellStyle name="Hipervínculo" xfId="28028" builtinId="8" hidden="1"/>
    <cellStyle name="Hipervínculo" xfId="27971" builtinId="8" hidden="1"/>
    <cellStyle name="Hipervínculo" xfId="27912" builtinId="8" hidden="1"/>
    <cellStyle name="Hipervínculo" xfId="27875" builtinId="8" hidden="1"/>
    <cellStyle name="Hipervínculo" xfId="28214" builtinId="8" hidden="1"/>
    <cellStyle name="Hipervínculo" xfId="28157" builtinId="8" hidden="1"/>
    <cellStyle name="Hipervínculo" xfId="27834" builtinId="8" hidden="1"/>
    <cellStyle name="Hipervínculo" xfId="25971" builtinId="8" hidden="1"/>
    <cellStyle name="Hipervínculo" xfId="28184" builtinId="8" hidden="1"/>
    <cellStyle name="Hipervínculo" xfId="28123" builtinId="8" hidden="1"/>
    <cellStyle name="Hipervínculo" xfId="28054" builtinId="8" hidden="1"/>
    <cellStyle name="Hipervínculo" xfId="27997" builtinId="8" hidden="1"/>
    <cellStyle name="Hipervínculo" xfId="27940" builtinId="8" hidden="1"/>
    <cellStyle name="Hipervínculo" xfId="28081" builtinId="8" hidden="1"/>
    <cellStyle name="Hipervínculo" xfId="28024" builtinId="8" hidden="1"/>
    <cellStyle name="Hipervínculo" xfId="27967" builtinId="8" hidden="1"/>
    <cellStyle name="Hipervínculo" xfId="28237" builtinId="8" hidden="1"/>
    <cellStyle name="Hipervínculo" xfId="28180" builtinId="8" hidden="1"/>
    <cellStyle name="Hipervínculo" xfId="27866" builtinId="8" hidden="1"/>
    <cellStyle name="Hipervínculo" xfId="27910" builtinId="8" hidden="1"/>
    <cellStyle name="Hipervínculo" xfId="27873" builtinId="8" hidden="1"/>
    <cellStyle name="Hipervínculo" xfId="28212" builtinId="8" hidden="1"/>
    <cellStyle name="Hipervínculo" xfId="28155" builtinId="8" hidden="1"/>
    <cellStyle name="Hipervínculo" xfId="27832" builtinId="8" hidden="1"/>
    <cellStyle name="Hipervínculo" xfId="28082" builtinId="8" hidden="1"/>
    <cellStyle name="Hipervínculo" xfId="28025" builtinId="8" hidden="1"/>
    <cellStyle name="Hipervínculo" xfId="27968" builtinId="8" hidden="1"/>
    <cellStyle name="Hipervínculo" xfId="25972" builtinId="8" hidden="1"/>
    <cellStyle name="Hipervínculo" xfId="27795" builtinId="8" hidden="1"/>
    <cellStyle name="Hipervínculo" xfId="27794" builtinId="8" hidden="1"/>
    <cellStyle name="Hipervínculo" xfId="27823" builtinId="8" hidden="1"/>
    <cellStyle name="Hipervínculo" xfId="27815" builtinId="8" hidden="1"/>
    <cellStyle name="Hipervínculo" xfId="27807" builtinId="8" hidden="1"/>
    <cellStyle name="Hipervínculo" xfId="28049" builtinId="8" hidden="1"/>
    <cellStyle name="Hipervínculo" xfId="27992" builtinId="8" hidden="1"/>
    <cellStyle name="Hipervínculo" xfId="27935" builtinId="8" hidden="1"/>
    <cellStyle name="Hipervínculo" xfId="27896" builtinId="8" hidden="1"/>
    <cellStyle name="Hipervínculo" xfId="28047" builtinId="8" hidden="1"/>
    <cellStyle name="Hipervínculo" xfId="27990" builtinId="8" hidden="1"/>
    <cellStyle name="Hipervínculo" xfId="27933" builtinId="8" hidden="1"/>
    <cellStyle name="Hipervínculo" xfId="27894" builtinId="8" hidden="1"/>
    <cellStyle name="Hipervínculo" xfId="28045" builtinId="8" hidden="1"/>
    <cellStyle name="Hipervínculo" xfId="27988" builtinId="8" hidden="1"/>
    <cellStyle name="Hipervínculo" xfId="27931" builtinId="8" hidden="1"/>
    <cellStyle name="Hipervínculo" xfId="27892" builtinId="8" hidden="1"/>
    <cellStyle name="Hipervínculo" xfId="28043" builtinId="8" hidden="1"/>
    <cellStyle name="Hipervínculo" xfId="27986" builtinId="8" hidden="1"/>
    <cellStyle name="Hipervínculo" xfId="27929" builtinId="8" hidden="1"/>
    <cellStyle name="Hipervínculo" xfId="27890" builtinId="8" hidden="1"/>
    <cellStyle name="Hipervínculo" xfId="28041" builtinId="8" hidden="1"/>
    <cellStyle name="Hipervínculo" xfId="27984" builtinId="8" hidden="1"/>
    <cellStyle name="Hipervínculo" xfId="27927" builtinId="8" hidden="1"/>
    <cellStyle name="Hipervínculo" xfId="27888" builtinId="8" hidden="1"/>
    <cellStyle name="Hipervínculo" xfId="28039" builtinId="8" hidden="1"/>
    <cellStyle name="Hipervínculo" xfId="27982" builtinId="8" hidden="1"/>
    <cellStyle name="Hipervínculo" xfId="27925" builtinId="8" hidden="1"/>
    <cellStyle name="Hipervínculo" xfId="27886" builtinId="8" hidden="1"/>
    <cellStyle name="Hipervínculo" xfId="28048" builtinId="8" hidden="1"/>
    <cellStyle name="Hipervínculo" xfId="27991" builtinId="8" hidden="1"/>
    <cellStyle name="Hipervínculo" xfId="27934" builtinId="8" hidden="1"/>
    <cellStyle name="Hipervínculo" xfId="27895" builtinId="8" hidden="1"/>
    <cellStyle name="Hipervínculo" xfId="28046" builtinId="8" hidden="1"/>
    <cellStyle name="Hipervínculo" xfId="27989" builtinId="8" hidden="1"/>
    <cellStyle name="Hipervínculo" xfId="27932" builtinId="8" hidden="1"/>
    <cellStyle name="Hipervínculo" xfId="27893" builtinId="8" hidden="1"/>
    <cellStyle name="Hipervínculo" xfId="28044" builtinId="8" hidden="1"/>
    <cellStyle name="Hipervínculo" xfId="27987" builtinId="8" hidden="1"/>
    <cellStyle name="Hipervínculo" xfId="27930" builtinId="8" hidden="1"/>
    <cellStyle name="Hipervínculo" xfId="27891" builtinId="8" hidden="1"/>
    <cellStyle name="Hipervínculo" xfId="28042" builtinId="8" hidden="1"/>
    <cellStyle name="Hipervínculo" xfId="27985" builtinId="8" hidden="1"/>
    <cellStyle name="Hipervínculo" xfId="27928" builtinId="8" hidden="1"/>
    <cellStyle name="Hipervínculo" xfId="27889" builtinId="8" hidden="1"/>
    <cellStyle name="Hipervínculo" xfId="28040" builtinId="8" hidden="1"/>
    <cellStyle name="Hipervínculo" xfId="27983" builtinId="8" hidden="1"/>
    <cellStyle name="Hipervínculo" xfId="27926" builtinId="8" hidden="1"/>
    <cellStyle name="Hipervínculo" xfId="27887" builtinId="8" hidden="1"/>
    <cellStyle name="Hipervínculo" xfId="28038" builtinId="8" hidden="1"/>
    <cellStyle name="Hipervínculo" xfId="27981" builtinId="8" hidden="1"/>
    <cellStyle name="Hipervínculo" xfId="27924" builtinId="8" hidden="1"/>
    <cellStyle name="Hipervínculo" xfId="27885" builtinId="8" hidden="1"/>
    <cellStyle name="Hipervínculo" xfId="28241" builtinId="8" hidden="1"/>
    <cellStyle name="Hipervínculo" xfId="28243" builtinId="8" hidden="1"/>
    <cellStyle name="Hipervínculo" xfId="28245" builtinId="8" hidden="1"/>
    <cellStyle name="Hipervínculo" xfId="28247" builtinId="8" hidden="1"/>
    <cellStyle name="Hipervínculo" xfId="28249" builtinId="8" hidden="1"/>
    <cellStyle name="Hipervínculo" xfId="28251" builtinId="8" hidden="1"/>
    <cellStyle name="Hipervínculo" xfId="28253" builtinId="8" hidden="1"/>
    <cellStyle name="Hipervínculo" xfId="28255" builtinId="8" hidden="1"/>
    <cellStyle name="Hipervínculo" xfId="28258" builtinId="8" hidden="1"/>
    <cellStyle name="Hipervínculo" xfId="28260" builtinId="8" hidden="1"/>
    <cellStyle name="Hipervínculo" xfId="28262" builtinId="8" hidden="1"/>
    <cellStyle name="Hipervínculo" xfId="28264" builtinId="8" hidden="1"/>
    <cellStyle name="Hipervínculo" xfId="28266" builtinId="8" hidden="1"/>
    <cellStyle name="Hipervínculo" xfId="28268" builtinId="8" hidden="1"/>
    <cellStyle name="Hipervínculo" xfId="28270" builtinId="8" hidden="1"/>
    <cellStyle name="Hipervínculo" xfId="28272" builtinId="8" hidden="1"/>
    <cellStyle name="Hipervínculo" xfId="28274" builtinId="8" hidden="1"/>
    <cellStyle name="Hipervínculo" xfId="28276" builtinId="8" hidden="1"/>
    <cellStyle name="Hipervínculo" xfId="28278" builtinId="8" hidden="1"/>
    <cellStyle name="Hipervínculo" xfId="28280" builtinId="8" hidden="1"/>
    <cellStyle name="Hipervínculo" xfId="28282" builtinId="8" hidden="1"/>
    <cellStyle name="Hipervínculo" xfId="28284" builtinId="8" hidden="1"/>
    <cellStyle name="Hipervínculo" xfId="28286" builtinId="8" hidden="1"/>
    <cellStyle name="Hipervínculo" xfId="28288" builtinId="8" hidden="1"/>
    <cellStyle name="Hipervínculo" xfId="28290" builtinId="8" hidden="1"/>
    <cellStyle name="Hipervínculo" xfId="28292" builtinId="8" hidden="1"/>
    <cellStyle name="Hipervínculo" xfId="28294" builtinId="8" hidden="1"/>
    <cellStyle name="Hipervínculo" xfId="28296" builtinId="8" hidden="1"/>
    <cellStyle name="Hipervínculo" xfId="28298" builtinId="8" hidden="1"/>
    <cellStyle name="Hipervínculo" xfId="28300" builtinId="8" hidden="1"/>
    <cellStyle name="Hipervínculo" xfId="28302" builtinId="8" hidden="1"/>
    <cellStyle name="Hipervínculo" xfId="28304" builtinId="8" hidden="1"/>
    <cellStyle name="Hipervínculo" xfId="28306" builtinId="8" hidden="1"/>
    <cellStyle name="Hipervínculo" xfId="28308" builtinId="8" hidden="1"/>
    <cellStyle name="Hipervínculo" xfId="28310" builtinId="8" hidden="1"/>
    <cellStyle name="Hipervínculo" xfId="28312" builtinId="8" hidden="1"/>
    <cellStyle name="Hipervínculo" xfId="28314" builtinId="8" hidden="1"/>
    <cellStyle name="Hipervínculo" xfId="28316" builtinId="8" hidden="1"/>
    <cellStyle name="Hipervínculo" xfId="28318" builtinId="8" hidden="1"/>
    <cellStyle name="Hipervínculo" xfId="28320" builtinId="8" hidden="1"/>
    <cellStyle name="Hipervínculo" xfId="28322" builtinId="8" hidden="1"/>
    <cellStyle name="Hipervínculo" xfId="28324" builtinId="8" hidden="1"/>
    <cellStyle name="Hipervínculo" xfId="28326" builtinId="8" hidden="1"/>
    <cellStyle name="Hipervínculo" xfId="28328" builtinId="8" hidden="1"/>
    <cellStyle name="Hipervínculo" xfId="28330" builtinId="8" hidden="1"/>
    <cellStyle name="Hipervínculo" xfId="28332" builtinId="8" hidden="1"/>
    <cellStyle name="Hipervínculo" xfId="28334" builtinId="8" hidden="1"/>
    <cellStyle name="Hipervínculo" xfId="28336" builtinId="8" hidden="1"/>
    <cellStyle name="Hipervínculo" xfId="28338" builtinId="8" hidden="1"/>
    <cellStyle name="Hipervínculo" xfId="28340" builtinId="8" hidden="1"/>
    <cellStyle name="Hipervínculo" xfId="28342" builtinId="8" hidden="1"/>
    <cellStyle name="Hipervínculo" xfId="28344" builtinId="8" hidden="1"/>
    <cellStyle name="Hipervínculo" xfId="28346" builtinId="8" hidden="1"/>
    <cellStyle name="Hipervínculo" xfId="28348" builtinId="8" hidden="1"/>
    <cellStyle name="Hipervínculo" xfId="28350" builtinId="8" hidden="1"/>
    <cellStyle name="Hipervínculo" xfId="28352" builtinId="8" hidden="1"/>
    <cellStyle name="Hipervínculo" xfId="28354" builtinId="8" hidden="1"/>
    <cellStyle name="Hipervínculo" xfId="28356" builtinId="8" hidden="1"/>
    <cellStyle name="Hipervínculo" xfId="28358" builtinId="8" hidden="1"/>
    <cellStyle name="Hipervínculo" xfId="28360" builtinId="8" hidden="1"/>
    <cellStyle name="Hipervínculo" xfId="28362" builtinId="8" hidden="1"/>
    <cellStyle name="Hipervínculo" xfId="28364" builtinId="8" hidden="1"/>
    <cellStyle name="Hipervínculo" xfId="28366" builtinId="8" hidden="1"/>
    <cellStyle name="Hipervínculo" xfId="28368" builtinId="8" hidden="1"/>
    <cellStyle name="Hipervínculo" xfId="28370" builtinId="8" hidden="1"/>
    <cellStyle name="Hipervínculo" xfId="28372" builtinId="8" hidden="1"/>
    <cellStyle name="Hipervínculo" xfId="28374" builtinId="8" hidden="1"/>
    <cellStyle name="Hipervínculo" xfId="28376" builtinId="8" hidden="1"/>
    <cellStyle name="Hipervínculo" xfId="28378" builtinId="8" hidden="1"/>
    <cellStyle name="Hipervínculo" xfId="28380" builtinId="8" hidden="1"/>
    <cellStyle name="Hipervínculo" xfId="28382" builtinId="8" hidden="1"/>
    <cellStyle name="Hipervínculo" xfId="28384" builtinId="8" hidden="1"/>
    <cellStyle name="Hipervínculo" xfId="28386" builtinId="8" hidden="1"/>
    <cellStyle name="Hipervínculo" xfId="28388" builtinId="8" hidden="1"/>
    <cellStyle name="Hipervínculo" xfId="28390" builtinId="8" hidden="1"/>
    <cellStyle name="Hipervínculo" xfId="28392" builtinId="8" hidden="1"/>
    <cellStyle name="Hipervínculo" xfId="28394" builtinId="8" hidden="1"/>
    <cellStyle name="Hipervínculo" xfId="28396" builtinId="8" hidden="1"/>
    <cellStyle name="Hipervínculo" xfId="28398" builtinId="8" hidden="1"/>
    <cellStyle name="Hipervínculo" xfId="28400" builtinId="8" hidden="1"/>
    <cellStyle name="Hipervínculo" xfId="28402" builtinId="8" hidden="1"/>
    <cellStyle name="Hipervínculo" xfId="28404" builtinId="8" hidden="1"/>
    <cellStyle name="Hipervínculo" xfId="28406" builtinId="8" hidden="1"/>
    <cellStyle name="Hipervínculo" xfId="28408" builtinId="8" hidden="1"/>
    <cellStyle name="Hipervínculo" xfId="28410" builtinId="8" hidden="1"/>
    <cellStyle name="Hipervínculo" xfId="28412" builtinId="8" hidden="1"/>
    <cellStyle name="Hipervínculo" xfId="28414" builtinId="8" hidden="1"/>
    <cellStyle name="Hipervínculo" xfId="28416" builtinId="8" hidden="1"/>
    <cellStyle name="Hipervínculo" xfId="28418" builtinId="8" hidden="1"/>
    <cellStyle name="Hipervínculo" xfId="28420" builtinId="8" hidden="1"/>
    <cellStyle name="Hipervínculo" xfId="28422" builtinId="8" hidden="1"/>
    <cellStyle name="Hipervínculo" xfId="28424" builtinId="8" hidden="1"/>
    <cellStyle name="Hipervínculo" xfId="28426" builtinId="8" hidden="1"/>
    <cellStyle name="Hipervínculo" xfId="28428" builtinId="8" hidden="1"/>
    <cellStyle name="Hipervínculo" xfId="28430" builtinId="8" hidden="1"/>
    <cellStyle name="Hipervínculo" xfId="28432" builtinId="8" hidden="1"/>
    <cellStyle name="Hipervínculo" xfId="28434" builtinId="8" hidden="1"/>
    <cellStyle name="Hipervínculo" xfId="28436" builtinId="8" hidden="1"/>
    <cellStyle name="Hipervínculo" xfId="28438" builtinId="8" hidden="1"/>
    <cellStyle name="Hipervínculo" xfId="28440" builtinId="8" hidden="1"/>
    <cellStyle name="Hipervínculo" xfId="28442" builtinId="8" hidden="1"/>
    <cellStyle name="Hipervínculo" xfId="28444" builtinId="8" hidden="1"/>
    <cellStyle name="Hipervínculo" xfId="28446" builtinId="8" hidden="1"/>
    <cellStyle name="Hipervínculo" xfId="28448" builtinId="8" hidden="1"/>
    <cellStyle name="Hipervínculo" xfId="28450" builtinId="8" hidden="1"/>
    <cellStyle name="Hipervínculo" xfId="28452" builtinId="8" hidden="1"/>
    <cellStyle name="Hipervínculo" xfId="28454" builtinId="8" hidden="1"/>
    <cellStyle name="Hipervínculo" xfId="28456" builtinId="8" hidden="1"/>
    <cellStyle name="Hipervínculo" xfId="28458" builtinId="8" hidden="1"/>
    <cellStyle name="Hipervínculo" xfId="28460" builtinId="8" hidden="1"/>
    <cellStyle name="Hipervínculo" xfId="28462" builtinId="8" hidden="1"/>
    <cellStyle name="Hipervínculo" xfId="28464" builtinId="8" hidden="1"/>
    <cellStyle name="Hipervínculo" xfId="28466" builtinId="8" hidden="1"/>
    <cellStyle name="Hipervínculo" xfId="28468" builtinId="8" hidden="1"/>
    <cellStyle name="Hipervínculo" xfId="28470" builtinId="8" hidden="1"/>
    <cellStyle name="Hipervínculo" xfId="28472" builtinId="8" hidden="1"/>
    <cellStyle name="Hipervínculo" xfId="28474" builtinId="8" hidden="1"/>
    <cellStyle name="Hipervínculo" xfId="28476" builtinId="8" hidden="1"/>
    <cellStyle name="Hipervínculo" xfId="28478" builtinId="8" hidden="1"/>
    <cellStyle name="Hipervínculo" xfId="28480" builtinId="8" hidden="1"/>
    <cellStyle name="Hipervínculo" xfId="28482" builtinId="8" hidden="1"/>
    <cellStyle name="Hipervínculo" xfId="28484" builtinId="8" hidden="1"/>
    <cellStyle name="Hipervínculo" xfId="28486" builtinId="8" hidden="1"/>
    <cellStyle name="Hipervínculo" xfId="28488" builtinId="8" hidden="1"/>
    <cellStyle name="Hipervínculo" xfId="28490" builtinId="8" hidden="1"/>
    <cellStyle name="Hipervínculo" xfId="28492" builtinId="8" hidden="1"/>
    <cellStyle name="Hipervínculo" xfId="28494" builtinId="8" hidden="1"/>
    <cellStyle name="Hipervínculo" xfId="28496" builtinId="8" hidden="1"/>
    <cellStyle name="Hipervínculo" xfId="28498" builtinId="8" hidden="1"/>
    <cellStyle name="Hipervínculo" xfId="28500" builtinId="8" hidden="1"/>
    <cellStyle name="Hipervínculo" xfId="28502" builtinId="8" hidden="1"/>
    <cellStyle name="Hipervínculo" xfId="28504" builtinId="8" hidden="1"/>
    <cellStyle name="Hipervínculo" xfId="28506" builtinId="8" hidden="1"/>
    <cellStyle name="Hipervínculo" xfId="28508" builtinId="8" hidden="1"/>
    <cellStyle name="Hipervínculo" xfId="28510" builtinId="8" hidden="1"/>
    <cellStyle name="Hipervínculo" xfId="28512" builtinId="8" hidden="1"/>
    <cellStyle name="Hipervínculo" xfId="28514" builtinId="8" hidden="1"/>
    <cellStyle name="Hipervínculo" xfId="28516" builtinId="8" hidden="1"/>
    <cellStyle name="Hipervínculo" xfId="28518" builtinId="8" hidden="1"/>
    <cellStyle name="Hipervínculo" xfId="28520" builtinId="8" hidden="1"/>
    <cellStyle name="Hipervínculo" xfId="28522" builtinId="8" hidden="1"/>
    <cellStyle name="Hipervínculo" xfId="28524" builtinId="8" hidden="1"/>
    <cellStyle name="Hipervínculo" xfId="28526" builtinId="8" hidden="1"/>
    <cellStyle name="Hipervínculo" xfId="28528" builtinId="8" hidden="1"/>
    <cellStyle name="Hipervínculo" xfId="28530" builtinId="8" hidden="1"/>
    <cellStyle name="Hipervínculo" xfId="28532" builtinId="8" hidden="1"/>
    <cellStyle name="Hipervínculo" xfId="28534" builtinId="8" hidden="1"/>
    <cellStyle name="Hipervínculo" xfId="28536" builtinId="8" hidden="1"/>
    <cellStyle name="Hipervínculo" xfId="28538" builtinId="8" hidden="1"/>
    <cellStyle name="Hipervínculo" xfId="28540" builtinId="8" hidden="1"/>
    <cellStyle name="Hipervínculo" xfId="28542" builtinId="8" hidden="1"/>
    <cellStyle name="Hipervínculo" xfId="28544" builtinId="8" hidden="1"/>
    <cellStyle name="Hipervínculo" xfId="28546" builtinId="8" hidden="1"/>
    <cellStyle name="Hipervínculo" xfId="28548" builtinId="8" hidden="1"/>
    <cellStyle name="Hipervínculo" xfId="28550" builtinId="8" hidden="1"/>
    <cellStyle name="Hipervínculo" xfId="28552" builtinId="8" hidden="1"/>
    <cellStyle name="Hipervínculo" xfId="28554" builtinId="8" hidden="1"/>
    <cellStyle name="Hipervínculo" xfId="28556" builtinId="8" hidden="1"/>
    <cellStyle name="Hipervínculo" xfId="28558" builtinId="8" hidden="1"/>
    <cellStyle name="Hipervínculo" xfId="28560" builtinId="8" hidden="1"/>
    <cellStyle name="Hipervínculo" xfId="28562" builtinId="8" hidden="1"/>
    <cellStyle name="Hipervínculo" xfId="28564" builtinId="8" hidden="1"/>
    <cellStyle name="Hipervínculo" xfId="28566" builtinId="8" hidden="1"/>
    <cellStyle name="Hipervínculo" xfId="28568" builtinId="8" hidden="1"/>
    <cellStyle name="Hipervínculo" xfId="28570" builtinId="8" hidden="1"/>
    <cellStyle name="Hipervínculo" xfId="28572" builtinId="8" hidden="1"/>
    <cellStyle name="Hipervínculo" xfId="28574" builtinId="8" hidden="1"/>
    <cellStyle name="Hipervínculo" xfId="28576" builtinId="8" hidden="1"/>
    <cellStyle name="Hipervínculo" xfId="28578" builtinId="8" hidden="1"/>
    <cellStyle name="Hipervínculo" xfId="28580" builtinId="8" hidden="1"/>
    <cellStyle name="Hipervínculo" xfId="28582" builtinId="8" hidden="1"/>
    <cellStyle name="Hipervínculo" xfId="28584" builtinId="8" hidden="1"/>
    <cellStyle name="Hipervínculo" xfId="28586" builtinId="8" hidden="1"/>
    <cellStyle name="Hipervínculo" xfId="28588" builtinId="8" hidden="1"/>
    <cellStyle name="Hipervínculo" xfId="28590" builtinId="8" hidden="1"/>
    <cellStyle name="Hipervínculo" xfId="28592" builtinId="8" hidden="1"/>
    <cellStyle name="Hipervínculo" xfId="28594" builtinId="8" hidden="1"/>
    <cellStyle name="Hipervínculo" xfId="28596" builtinId="8" hidden="1"/>
    <cellStyle name="Hipervínculo" xfId="28598" builtinId="8" hidden="1"/>
    <cellStyle name="Hipervínculo" xfId="28600" builtinId="8" hidden="1"/>
    <cellStyle name="Hipervínculo" xfId="28602" builtinId="8" hidden="1"/>
    <cellStyle name="Hipervínculo" xfId="28604" builtinId="8" hidden="1"/>
    <cellStyle name="Hipervínculo" xfId="28606" builtinId="8" hidden="1"/>
    <cellStyle name="Hipervínculo" xfId="28608" builtinId="8" hidden="1"/>
    <cellStyle name="Hipervínculo" xfId="28610" builtinId="8" hidden="1"/>
    <cellStyle name="Hipervínculo" xfId="28612" builtinId="8" hidden="1"/>
    <cellStyle name="Hipervínculo" xfId="28614" builtinId="8" hidden="1"/>
    <cellStyle name="Hipervínculo" xfId="28616" builtinId="8" hidden="1"/>
    <cellStyle name="Hipervínculo" xfId="28618" builtinId="8" hidden="1"/>
    <cellStyle name="Hipervínculo" xfId="28620" builtinId="8" hidden="1"/>
    <cellStyle name="Hipervínculo" xfId="28622" builtinId="8" hidden="1"/>
    <cellStyle name="Hipervínculo" xfId="28624" builtinId="8" hidden="1"/>
    <cellStyle name="Hipervínculo" xfId="28626" builtinId="8" hidden="1"/>
    <cellStyle name="Hipervínculo" xfId="28628" builtinId="8" hidden="1"/>
    <cellStyle name="Hipervínculo" xfId="28630" builtinId="8" hidden="1"/>
    <cellStyle name="Hipervínculo" xfId="28632" builtinId="8" hidden="1"/>
    <cellStyle name="Hipervínculo" xfId="28634" builtinId="8" hidden="1"/>
    <cellStyle name="Hipervínculo" xfId="28636" builtinId="8" hidden="1"/>
    <cellStyle name="Hipervínculo" xfId="28638" builtinId="8" hidden="1"/>
    <cellStyle name="Hipervínculo" xfId="28640" builtinId="8" hidden="1"/>
    <cellStyle name="Hipervínculo" xfId="28642" builtinId="8" hidden="1"/>
    <cellStyle name="Hipervínculo" xfId="28644" builtinId="8" hidden="1"/>
    <cellStyle name="Hipervínculo" xfId="28646" builtinId="8" hidden="1"/>
    <cellStyle name="Hipervínculo" xfId="28648" builtinId="8" hidden="1"/>
    <cellStyle name="Hipervínculo" xfId="28650" builtinId="8" hidden="1"/>
    <cellStyle name="Hipervínculo" xfId="28652" builtinId="8" hidden="1"/>
    <cellStyle name="Hipervínculo" xfId="28654" builtinId="8" hidden="1"/>
    <cellStyle name="Hipervínculo" xfId="28656" builtinId="8" hidden="1"/>
    <cellStyle name="Hipervínculo" xfId="28658" builtinId="8" hidden="1"/>
    <cellStyle name="Hipervínculo" xfId="28660" builtinId="8" hidden="1"/>
    <cellStyle name="Hipervínculo" xfId="28662" builtinId="8" hidden="1"/>
    <cellStyle name="Hipervínculo" xfId="28664" builtinId="8" hidden="1"/>
    <cellStyle name="Hipervínculo" xfId="28666" builtinId="8" hidden="1"/>
    <cellStyle name="Hipervínculo" xfId="28668" builtinId="8" hidden="1"/>
    <cellStyle name="Hipervínculo" xfId="28670" builtinId="8" hidden="1"/>
    <cellStyle name="Hipervínculo" xfId="28672" builtinId="8" hidden="1"/>
    <cellStyle name="Hipervínculo" xfId="28674" builtinId="8" hidden="1"/>
    <cellStyle name="Hipervínculo" xfId="28676" builtinId="8" hidden="1"/>
    <cellStyle name="Hipervínculo" xfId="28678" builtinId="8" hidden="1"/>
    <cellStyle name="Hipervínculo" xfId="28680" builtinId="8" hidden="1"/>
    <cellStyle name="Hipervínculo" xfId="28682" builtinId="8" hidden="1"/>
    <cellStyle name="Hipervínculo" xfId="28684" builtinId="8" hidden="1"/>
    <cellStyle name="Hipervínculo" xfId="28686" builtinId="8" hidden="1"/>
    <cellStyle name="Hipervínculo" xfId="28688" builtinId="8" hidden="1"/>
    <cellStyle name="Hipervínculo" xfId="28690" builtinId="8" hidden="1"/>
    <cellStyle name="Hipervínculo" xfId="28692" builtinId="8" hidden="1"/>
    <cellStyle name="Hipervínculo" xfId="28694" builtinId="8" hidden="1"/>
    <cellStyle name="Hipervínculo" xfId="28696" builtinId="8" hidden="1"/>
    <cellStyle name="Hipervínculo" xfId="28698" builtinId="8" hidden="1"/>
    <cellStyle name="Hipervínculo" xfId="28700" builtinId="8" hidden="1"/>
    <cellStyle name="Hipervínculo" xfId="28702" builtinId="8" hidden="1"/>
    <cellStyle name="Hipervínculo" xfId="28704" builtinId="8" hidden="1"/>
    <cellStyle name="Hipervínculo" xfId="28706" builtinId="8" hidden="1"/>
    <cellStyle name="Hipervínculo" xfId="28708" builtinId="8" hidden="1"/>
    <cellStyle name="Hipervínculo" xfId="28710" builtinId="8" hidden="1"/>
    <cellStyle name="Hipervínculo" xfId="28712" builtinId="8" hidden="1"/>
    <cellStyle name="Hipervínculo" xfId="28714" builtinId="8" hidden="1"/>
    <cellStyle name="Hipervínculo" xfId="28716" builtinId="8" hidden="1"/>
    <cellStyle name="Hipervínculo" xfId="28718" builtinId="8" hidden="1"/>
    <cellStyle name="Hipervínculo" xfId="28720" builtinId="8" hidden="1"/>
    <cellStyle name="Hipervínculo" xfId="28722" builtinId="8" hidden="1"/>
    <cellStyle name="Hipervínculo" xfId="28724" builtinId="8" hidden="1"/>
    <cellStyle name="Hipervínculo" xfId="28726" builtinId="8" hidden="1"/>
    <cellStyle name="Hipervínculo" xfId="28728" builtinId="8" hidden="1"/>
    <cellStyle name="Hipervínculo" xfId="28730" builtinId="8" hidden="1"/>
    <cellStyle name="Hipervínculo" xfId="28732" builtinId="8" hidden="1"/>
    <cellStyle name="Hipervínculo" xfId="28734" builtinId="8" hidden="1"/>
    <cellStyle name="Hipervínculo" xfId="28736" builtinId="8" hidden="1"/>
    <cellStyle name="Hipervínculo" xfId="28738" builtinId="8" hidden="1"/>
    <cellStyle name="Hipervínculo" xfId="28740" builtinId="8" hidden="1"/>
    <cellStyle name="Hipervínculo" xfId="28742" builtinId="8" hidden="1"/>
    <cellStyle name="Hipervínculo" xfId="28744" builtinId="8" hidden="1"/>
    <cellStyle name="Hipervínculo" xfId="28746" builtinId="8" hidden="1"/>
    <cellStyle name="Hipervínculo" xfId="28748" builtinId="8" hidden="1"/>
    <cellStyle name="Hipervínculo" xfId="28750" builtinId="8" hidden="1"/>
    <cellStyle name="Hipervínculo" xfId="28752" builtinId="8" hidden="1"/>
    <cellStyle name="Hipervínculo" xfId="28754" builtinId="8" hidden="1"/>
    <cellStyle name="Hipervínculo" xfId="28756" builtinId="8" hidden="1"/>
    <cellStyle name="Hipervínculo" xfId="28758" builtinId="8" hidden="1"/>
    <cellStyle name="Hipervínculo" xfId="28760" builtinId="8" hidden="1"/>
    <cellStyle name="Hipervínculo" xfId="28762" builtinId="8" hidden="1"/>
    <cellStyle name="Hipervínculo" xfId="28764" builtinId="8" hidden="1"/>
    <cellStyle name="Hipervínculo" xfId="28766" builtinId="8" hidden="1"/>
    <cellStyle name="Hipervínculo" xfId="28768" builtinId="8" hidden="1"/>
    <cellStyle name="Hipervínculo" xfId="28770" builtinId="8" hidden="1"/>
    <cellStyle name="Hipervínculo" xfId="28772" builtinId="8" hidden="1"/>
    <cellStyle name="Hipervínculo" xfId="28774" builtinId="8" hidden="1"/>
    <cellStyle name="Hipervínculo" xfId="28776" builtinId="8" hidden="1"/>
    <cellStyle name="Hipervínculo" xfId="28778" builtinId="8" hidden="1"/>
    <cellStyle name="Hipervínculo" xfId="28780" builtinId="8" hidden="1"/>
    <cellStyle name="Hipervínculo" xfId="28782" builtinId="8" hidden="1"/>
    <cellStyle name="Hipervínculo" xfId="28784" builtinId="8" hidden="1"/>
    <cellStyle name="Hipervínculo" xfId="28786" builtinId="8" hidden="1"/>
    <cellStyle name="Hipervínculo" xfId="28788" builtinId="8" hidden="1"/>
    <cellStyle name="Hipervínculo" xfId="28790" builtinId="8" hidden="1"/>
    <cellStyle name="Hipervínculo" xfId="28792" builtinId="8" hidden="1"/>
    <cellStyle name="Hipervínculo" xfId="28794" builtinId="8" hidden="1"/>
    <cellStyle name="Hipervínculo" xfId="28796" builtinId="8" hidden="1"/>
    <cellStyle name="Hipervínculo" xfId="28798" builtinId="8" hidden="1"/>
    <cellStyle name="Hipervínculo" xfId="28800" builtinId="8" hidden="1"/>
    <cellStyle name="Hipervínculo" xfId="28802" builtinId="8" hidden="1"/>
    <cellStyle name="Hipervínculo" xfId="28804" builtinId="8" hidden="1"/>
    <cellStyle name="Hipervínculo" xfId="28806" builtinId="8" hidden="1"/>
    <cellStyle name="Hipervínculo" xfId="28808" builtinId="8" hidden="1"/>
    <cellStyle name="Hipervínculo" xfId="28810" builtinId="8" hidden="1"/>
    <cellStyle name="Hipervínculo" xfId="28812" builtinId="8" hidden="1"/>
    <cellStyle name="Hipervínculo" xfId="28814" builtinId="8" hidden="1"/>
    <cellStyle name="Hipervínculo" xfId="28816" builtinId="8" hidden="1"/>
    <cellStyle name="Hipervínculo" xfId="28818" builtinId="8" hidden="1"/>
    <cellStyle name="Hipervínculo" xfId="28820" builtinId="8" hidden="1"/>
    <cellStyle name="Hipervínculo" xfId="28822" builtinId="8" hidden="1"/>
    <cellStyle name="Hipervínculo" xfId="28824" builtinId="8" hidden="1"/>
    <cellStyle name="Hipervínculo" xfId="28826" builtinId="8" hidden="1"/>
    <cellStyle name="Hipervínculo" xfId="28828" builtinId="8" hidden="1"/>
    <cellStyle name="Hipervínculo" xfId="28830" builtinId="8" hidden="1"/>
    <cellStyle name="Hipervínculo" xfId="28832" builtinId="8" hidden="1"/>
    <cellStyle name="Hipervínculo" xfId="28834" builtinId="8" hidden="1"/>
    <cellStyle name="Hipervínculo" xfId="28836" builtinId="8" hidden="1"/>
    <cellStyle name="Hipervínculo" xfId="28838" builtinId="8" hidden="1"/>
    <cellStyle name="Hipervínculo" xfId="28840" builtinId="8" hidden="1"/>
    <cellStyle name="Hipervínculo" xfId="28842" builtinId="8" hidden="1"/>
    <cellStyle name="Hipervínculo" xfId="28844" builtinId="8" hidden="1"/>
    <cellStyle name="Hipervínculo" xfId="28846" builtinId="8" hidden="1"/>
    <cellStyle name="Hipervínculo" xfId="28848" builtinId="8" hidden="1"/>
    <cellStyle name="Hipervínculo" xfId="28850" builtinId="8" hidden="1"/>
    <cellStyle name="Hipervínculo" xfId="28852" builtinId="8" hidden="1"/>
    <cellStyle name="Hipervínculo" xfId="28854" builtinId="8" hidden="1"/>
    <cellStyle name="Hipervínculo" xfId="28856" builtinId="8" hidden="1"/>
    <cellStyle name="Hipervínculo" xfId="28858" builtinId="8" hidden="1"/>
    <cellStyle name="Hipervínculo" xfId="28860" builtinId="8" hidden="1"/>
    <cellStyle name="Hipervínculo" xfId="28862" builtinId="8" hidden="1"/>
    <cellStyle name="Hipervínculo" xfId="28864" builtinId="8" hidden="1"/>
    <cellStyle name="Hipervínculo" xfId="28866" builtinId="8" hidden="1"/>
    <cellStyle name="Hipervínculo" xfId="28868" builtinId="8" hidden="1"/>
    <cellStyle name="Hipervínculo" xfId="28870" builtinId="8" hidden="1"/>
    <cellStyle name="Hipervínculo" xfId="28872" builtinId="8" hidden="1"/>
    <cellStyle name="Hipervínculo" xfId="28874" builtinId="8" hidden="1"/>
    <cellStyle name="Hipervínculo" xfId="28876" builtinId="8" hidden="1"/>
    <cellStyle name="Hipervínculo" xfId="28878" builtinId="8" hidden="1"/>
    <cellStyle name="Hipervínculo" xfId="28880" builtinId="8" hidden="1"/>
    <cellStyle name="Hipervínculo" xfId="28882" builtinId="8" hidden="1"/>
    <cellStyle name="Hipervínculo" xfId="28884" builtinId="8" hidden="1"/>
    <cellStyle name="Hipervínculo" xfId="28886" builtinId="8" hidden="1"/>
    <cellStyle name="Hipervínculo" xfId="28888" builtinId="8" hidden="1"/>
    <cellStyle name="Hipervínculo" xfId="28890" builtinId="8" hidden="1"/>
    <cellStyle name="Hipervínculo" xfId="28892" builtinId="8" hidden="1"/>
    <cellStyle name="Hipervínculo" xfId="28894" builtinId="8" hidden="1"/>
    <cellStyle name="Hipervínculo" xfId="28896" builtinId="8" hidden="1"/>
    <cellStyle name="Hipervínculo" xfId="28898" builtinId="8" hidden="1"/>
    <cellStyle name="Hipervínculo" xfId="28900" builtinId="8" hidden="1"/>
    <cellStyle name="Hipervínculo" xfId="28902" builtinId="8" hidden="1"/>
    <cellStyle name="Hipervínculo" xfId="28904" builtinId="8" hidden="1"/>
    <cellStyle name="Hipervínculo" xfId="28906" builtinId="8" hidden="1"/>
    <cellStyle name="Hipervínculo" xfId="28908" builtinId="8" hidden="1"/>
    <cellStyle name="Hipervínculo" xfId="28910" builtinId="8" hidden="1"/>
    <cellStyle name="Hipervínculo" xfId="28912" builtinId="8" hidden="1"/>
    <cellStyle name="Hipervínculo" xfId="28914" builtinId="8" hidden="1"/>
    <cellStyle name="Hipervínculo" xfId="28916" builtinId="8" hidden="1"/>
    <cellStyle name="Hipervínculo" xfId="28918" builtinId="8" hidden="1"/>
    <cellStyle name="Hipervínculo" xfId="28920" builtinId="8" hidden="1"/>
    <cellStyle name="Hipervínculo" xfId="28922" builtinId="8" hidden="1"/>
    <cellStyle name="Hipervínculo" xfId="28924" builtinId="8" hidden="1"/>
    <cellStyle name="Hipervínculo" xfId="28926" builtinId="8" hidden="1"/>
    <cellStyle name="Hipervínculo" xfId="28928" builtinId="8" hidden="1"/>
    <cellStyle name="Hipervínculo" xfId="28930" builtinId="8" hidden="1"/>
    <cellStyle name="Hipervínculo" xfId="28932" builtinId="8" hidden="1"/>
    <cellStyle name="Hipervínculo" xfId="28934" builtinId="8" hidden="1"/>
    <cellStyle name="Hipervínculo" xfId="28936" builtinId="8" hidden="1"/>
    <cellStyle name="Hipervínculo" xfId="28938" builtinId="8" hidden="1"/>
    <cellStyle name="Hipervínculo" xfId="28940" builtinId="8" hidden="1"/>
    <cellStyle name="Hipervínculo" xfId="28942" builtinId="8" hidden="1"/>
    <cellStyle name="Hipervínculo" xfId="28944" builtinId="8" hidden="1"/>
    <cellStyle name="Hipervínculo" xfId="28946" builtinId="8" hidden="1"/>
    <cellStyle name="Hipervínculo" xfId="28948" builtinId="8" hidden="1"/>
    <cellStyle name="Hipervínculo" xfId="28950" builtinId="8" hidden="1"/>
    <cellStyle name="Hipervínculo" xfId="28952" builtinId="8" hidden="1"/>
    <cellStyle name="Hipervínculo" xfId="28954" builtinId="8" hidden="1"/>
    <cellStyle name="Hipervínculo" xfId="28956" builtinId="8" hidden="1"/>
    <cellStyle name="Hipervínculo" xfId="28958" builtinId="8" hidden="1"/>
    <cellStyle name="Hipervínculo" xfId="28960" builtinId="8" hidden="1"/>
    <cellStyle name="Hipervínculo" xfId="28962" builtinId="8" hidden="1"/>
    <cellStyle name="Hipervínculo" xfId="28964" builtinId="8" hidden="1"/>
    <cellStyle name="Hipervínculo" xfId="28966" builtinId="8" hidden="1"/>
    <cellStyle name="Hipervínculo" xfId="28968" builtinId="8" hidden="1"/>
    <cellStyle name="Hipervínculo" xfId="28970" builtinId="8" hidden="1"/>
    <cellStyle name="Hipervínculo" xfId="28972" builtinId="8" hidden="1"/>
    <cellStyle name="Hipervínculo" xfId="28974" builtinId="8" hidden="1"/>
    <cellStyle name="Hipervínculo" xfId="28976" builtinId="8" hidden="1"/>
    <cellStyle name="Hipervínculo" xfId="28978" builtinId="8" hidden="1"/>
    <cellStyle name="Hipervínculo" xfId="28980" builtinId="8" hidden="1"/>
    <cellStyle name="Hipervínculo" xfId="28982" builtinId="8" hidden="1"/>
    <cellStyle name="Hipervínculo" xfId="28984" builtinId="8" hidden="1"/>
    <cellStyle name="Hipervínculo" xfId="28986" builtinId="8" hidden="1"/>
    <cellStyle name="Hipervínculo" xfId="28988" builtinId="8" hidden="1"/>
    <cellStyle name="Hipervínculo" xfId="28990" builtinId="8" hidden="1"/>
    <cellStyle name="Hipervínculo" xfId="28992" builtinId="8" hidden="1"/>
    <cellStyle name="Hipervínculo" xfId="28994" builtinId="8" hidden="1"/>
    <cellStyle name="Hipervínculo" xfId="28996" builtinId="8" hidden="1"/>
    <cellStyle name="Hipervínculo" xfId="28998" builtinId="8" hidden="1"/>
    <cellStyle name="Hipervínculo" xfId="29000" builtinId="8" hidden="1"/>
    <cellStyle name="Hipervínculo" xfId="29002" builtinId="8" hidden="1"/>
    <cellStyle name="Hipervínculo" xfId="29004" builtinId="8" hidden="1"/>
    <cellStyle name="Hipervínculo" xfId="29006" builtinId="8" hidden="1"/>
    <cellStyle name="Hipervínculo" xfId="29008" builtinId="8" hidden="1"/>
    <cellStyle name="Hipervínculo" xfId="29010" builtinId="8" hidden="1"/>
    <cellStyle name="Hipervínculo" xfId="29012" builtinId="8" hidden="1"/>
    <cellStyle name="Hipervínculo" xfId="29014" builtinId="8" hidden="1"/>
    <cellStyle name="Hipervínculo" xfId="29016" builtinId="8" hidden="1"/>
    <cellStyle name="Hipervínculo" xfId="29018" builtinId="8" hidden="1"/>
    <cellStyle name="Hipervínculo" xfId="29020" builtinId="8" hidden="1"/>
    <cellStyle name="Hipervínculo" xfId="29022" builtinId="8" hidden="1"/>
    <cellStyle name="Hipervínculo" xfId="29024" builtinId="8" hidden="1"/>
    <cellStyle name="Hipervínculo" xfId="29026" builtinId="8" hidden="1"/>
    <cellStyle name="Hipervínculo" xfId="29028" builtinId="8" hidden="1"/>
    <cellStyle name="Hipervínculo" xfId="29030" builtinId="8" hidden="1"/>
    <cellStyle name="Hipervínculo" xfId="29032" builtinId="8" hidden="1"/>
    <cellStyle name="Hipervínculo" xfId="29034" builtinId="8" hidden="1"/>
    <cellStyle name="Hipervínculo" xfId="29036" builtinId="8" hidden="1"/>
    <cellStyle name="Hipervínculo" xfId="29038" builtinId="8" hidden="1"/>
    <cellStyle name="Hipervínculo" xfId="29040" builtinId="8" hidden="1"/>
    <cellStyle name="Hipervínculo" xfId="29042" builtinId="8" hidden="1"/>
    <cellStyle name="Hipervínculo" xfId="29044" builtinId="8" hidden="1"/>
    <cellStyle name="Hipervínculo" xfId="29046" builtinId="8" hidden="1"/>
    <cellStyle name="Hipervínculo" xfId="29048" builtinId="8" hidden="1"/>
    <cellStyle name="Hipervínculo" xfId="29050" builtinId="8" hidden="1"/>
    <cellStyle name="Hipervínculo" xfId="29052" builtinId="8" hidden="1"/>
    <cellStyle name="Hipervínculo" xfId="29054" builtinId="8" hidden="1"/>
    <cellStyle name="Hipervínculo" xfId="29056" builtinId="8" hidden="1"/>
    <cellStyle name="Hipervínculo" xfId="29058" builtinId="8" hidden="1"/>
    <cellStyle name="Hipervínculo" xfId="29060" builtinId="8" hidden="1"/>
    <cellStyle name="Hipervínculo" xfId="29062" builtinId="8" hidden="1"/>
    <cellStyle name="Hipervínculo" xfId="29064" builtinId="8" hidden="1"/>
    <cellStyle name="Hipervínculo" xfId="29066" builtinId="8" hidden="1"/>
    <cellStyle name="Hipervínculo" xfId="29068" builtinId="8" hidden="1"/>
    <cellStyle name="Hipervínculo" xfId="29070" builtinId="8" hidden="1"/>
    <cellStyle name="Hipervínculo" xfId="29072" builtinId="8" hidden="1"/>
    <cellStyle name="Hipervínculo" xfId="29074" builtinId="8" hidden="1"/>
    <cellStyle name="Hipervínculo" xfId="29076" builtinId="8" hidden="1"/>
    <cellStyle name="Hipervínculo" xfId="29078" builtinId="8" hidden="1"/>
    <cellStyle name="Hipervínculo" xfId="29080" builtinId="8" hidden="1"/>
    <cellStyle name="Hipervínculo" xfId="29082" builtinId="8" hidden="1"/>
    <cellStyle name="Hipervínculo" xfId="29084" builtinId="8" hidden="1"/>
    <cellStyle name="Hipervínculo" xfId="29086" builtinId="8" hidden="1"/>
    <cellStyle name="Hipervínculo" xfId="29088" builtinId="8" hidden="1"/>
    <cellStyle name="Hipervínculo" xfId="29090" builtinId="8" hidden="1"/>
    <cellStyle name="Hipervínculo" xfId="29092" builtinId="8" hidden="1"/>
    <cellStyle name="Hipervínculo" xfId="29094" builtinId="8" hidden="1"/>
    <cellStyle name="Hipervínculo" xfId="29096" builtinId="8" hidden="1"/>
    <cellStyle name="Hipervínculo" xfId="29098" builtinId="8" hidden="1"/>
    <cellStyle name="Hipervínculo" xfId="29100" builtinId="8" hidden="1"/>
    <cellStyle name="Hipervínculo" xfId="29102" builtinId="8" hidden="1"/>
    <cellStyle name="Hipervínculo" xfId="29104" builtinId="8" hidden="1"/>
    <cellStyle name="Hipervínculo" xfId="29106" builtinId="8" hidden="1"/>
    <cellStyle name="Hipervínculo" xfId="29108" builtinId="8" hidden="1"/>
    <cellStyle name="Hipervínculo" xfId="29110" builtinId="8" hidden="1"/>
    <cellStyle name="Hipervínculo" xfId="29112" builtinId="8" hidden="1"/>
    <cellStyle name="Hipervínculo" xfId="29114" builtinId="8" hidden="1"/>
    <cellStyle name="Hipervínculo" xfId="29116" builtinId="8" hidden="1"/>
    <cellStyle name="Hipervínculo" xfId="29118" builtinId="8" hidden="1"/>
    <cellStyle name="Hipervínculo" xfId="29120" builtinId="8" hidden="1"/>
    <cellStyle name="Hipervínculo" xfId="29122" builtinId="8" hidden="1"/>
    <cellStyle name="Hipervínculo" xfId="29124" builtinId="8" hidden="1"/>
    <cellStyle name="Hipervínculo" xfId="29126" builtinId="8" hidden="1"/>
    <cellStyle name="Hipervínculo" xfId="29128" builtinId="8" hidden="1"/>
    <cellStyle name="Hipervínculo" xfId="29130" builtinId="8" hidden="1"/>
    <cellStyle name="Hipervínculo" xfId="29132" builtinId="8" hidden="1"/>
    <cellStyle name="Hipervínculo" xfId="29134" builtinId="8" hidden="1"/>
    <cellStyle name="Hipervínculo" xfId="29136" builtinId="8" hidden="1"/>
    <cellStyle name="Hipervínculo" xfId="29138" builtinId="8" hidden="1"/>
    <cellStyle name="Hipervínculo" xfId="29140" builtinId="8" hidden="1"/>
    <cellStyle name="Hipervínculo" xfId="29142" builtinId="8" hidden="1"/>
    <cellStyle name="Hipervínculo" xfId="29144" builtinId="8" hidden="1"/>
    <cellStyle name="Hipervínculo" xfId="29146" builtinId="8" hidden="1"/>
    <cellStyle name="Hipervínculo" xfId="29148" builtinId="8" hidden="1"/>
    <cellStyle name="Hipervínculo" xfId="29150" builtinId="8" hidden="1"/>
    <cellStyle name="Hipervínculo" xfId="29152" builtinId="8" hidden="1"/>
    <cellStyle name="Hipervínculo" xfId="29154" builtinId="8" hidden="1"/>
    <cellStyle name="Hipervínculo" xfId="29156" builtinId="8" hidden="1"/>
    <cellStyle name="Hipervínculo" xfId="29158" builtinId="8" hidden="1"/>
    <cellStyle name="Hipervínculo" xfId="29160" builtinId="8" hidden="1"/>
    <cellStyle name="Hipervínculo" xfId="29162" builtinId="8" hidden="1"/>
    <cellStyle name="Hipervínculo" xfId="29164" builtinId="8" hidden="1"/>
    <cellStyle name="Hipervínculo" xfId="29166" builtinId="8" hidden="1"/>
    <cellStyle name="Hipervínculo" xfId="29168" builtinId="8" hidden="1"/>
    <cellStyle name="Hipervínculo" xfId="29170" builtinId="8" hidden="1"/>
    <cellStyle name="Hipervínculo" xfId="29172" builtinId="8" hidden="1"/>
    <cellStyle name="Hipervínculo" xfId="29174" builtinId="8" hidden="1"/>
    <cellStyle name="Hipervínculo" xfId="29176" builtinId="8" hidden="1"/>
    <cellStyle name="Hipervínculo" xfId="29178" builtinId="8" hidden="1"/>
    <cellStyle name="Hipervínculo" xfId="29180" builtinId="8" hidden="1"/>
    <cellStyle name="Hipervínculo" xfId="29182" builtinId="8" hidden="1"/>
    <cellStyle name="Hipervínculo" xfId="29184" builtinId="8" hidden="1"/>
    <cellStyle name="Hipervínculo" xfId="29186" builtinId="8" hidden="1"/>
    <cellStyle name="Hipervínculo" xfId="29188" builtinId="8" hidden="1"/>
    <cellStyle name="Hipervínculo" xfId="29190" builtinId="8" hidden="1"/>
    <cellStyle name="Hipervínculo" xfId="29192" builtinId="8" hidden="1"/>
    <cellStyle name="Hipervínculo" xfId="29194" builtinId="8" hidden="1"/>
    <cellStyle name="Hipervínculo" xfId="29196" builtinId="8" hidden="1"/>
    <cellStyle name="Hipervínculo" xfId="29198" builtinId="8" hidden="1"/>
    <cellStyle name="Hipervínculo" xfId="29200" builtinId="8" hidden="1"/>
    <cellStyle name="Hipervínculo" xfId="29202" builtinId="8" hidden="1"/>
    <cellStyle name="Hipervínculo" xfId="29204" builtinId="8" hidden="1"/>
    <cellStyle name="Hipervínculo" xfId="29206" builtinId="8" hidden="1"/>
    <cellStyle name="Hipervínculo" xfId="29208" builtinId="8" hidden="1"/>
    <cellStyle name="Hipervínculo" xfId="29210" builtinId="8" hidden="1"/>
    <cellStyle name="Hipervínculo" xfId="29212" builtinId="8" hidden="1"/>
    <cellStyle name="Hipervínculo" xfId="29214" builtinId="8" hidden="1"/>
    <cellStyle name="Hipervínculo" xfId="29216" builtinId="8" hidden="1"/>
    <cellStyle name="Hipervínculo" xfId="29218" builtinId="8" hidden="1"/>
    <cellStyle name="Hipervínculo" xfId="29220" builtinId="8" hidden="1"/>
    <cellStyle name="Hipervínculo" xfId="29222" builtinId="8" hidden="1"/>
    <cellStyle name="Hipervínculo" xfId="29224" builtinId="8" hidden="1"/>
    <cellStyle name="Hipervínculo" xfId="29226" builtinId="8" hidden="1"/>
    <cellStyle name="Hipervínculo" xfId="29228" builtinId="8" hidden="1"/>
    <cellStyle name="Hipervínculo" xfId="29230" builtinId="8" hidden="1"/>
    <cellStyle name="Hipervínculo" xfId="29232" builtinId="8" hidden="1"/>
    <cellStyle name="Hipervínculo" xfId="29234" builtinId="8" hidden="1"/>
    <cellStyle name="Hipervínculo" xfId="29236" builtinId="8" hidden="1"/>
    <cellStyle name="Hipervínculo" xfId="29238" builtinId="8" hidden="1"/>
    <cellStyle name="Hipervínculo" xfId="29240" builtinId="8" hidden="1"/>
    <cellStyle name="Hipervínculo" xfId="29242" builtinId="8" hidden="1"/>
    <cellStyle name="Hipervínculo" xfId="29244" builtinId="8" hidden="1"/>
    <cellStyle name="Hipervínculo" xfId="29246" builtinId="8" hidden="1"/>
    <cellStyle name="Hipervínculo" xfId="29248" builtinId="8" hidden="1"/>
    <cellStyle name="Hipervínculo" xfId="29250" builtinId="8" hidden="1"/>
    <cellStyle name="Hipervínculo" xfId="29252" builtinId="8" hidden="1"/>
    <cellStyle name="Hipervínculo" xfId="29254" builtinId="8" hidden="1"/>
    <cellStyle name="Hipervínculo" xfId="29256" builtinId="8" hidden="1"/>
    <cellStyle name="Hipervínculo" xfId="29258" builtinId="8" hidden="1"/>
    <cellStyle name="Hipervínculo" xfId="29260" builtinId="8" hidden="1"/>
    <cellStyle name="Hipervínculo" xfId="29262" builtinId="8" hidden="1"/>
    <cellStyle name="Hipervínculo" xfId="29264" builtinId="8" hidden="1"/>
    <cellStyle name="Hipervínculo" xfId="29266" builtinId="8" hidden="1"/>
    <cellStyle name="Hipervínculo" xfId="29268" builtinId="8" hidden="1"/>
    <cellStyle name="Hipervínculo" xfId="29270" builtinId="8" hidden="1"/>
    <cellStyle name="Hipervínculo" xfId="29272" builtinId="8" hidden="1"/>
    <cellStyle name="Hipervínculo" xfId="29274" builtinId="8" hidden="1"/>
    <cellStyle name="Hipervínculo" xfId="29276" builtinId="8" hidden="1"/>
    <cellStyle name="Hipervínculo" xfId="29278" builtinId="8" hidden="1"/>
    <cellStyle name="Hipervínculo" xfId="29280" builtinId="8" hidden="1"/>
    <cellStyle name="Hipervínculo" xfId="29282" builtinId="8" hidden="1"/>
    <cellStyle name="Hipervínculo" xfId="29284" builtinId="8" hidden="1"/>
    <cellStyle name="Hipervínculo" xfId="29286" builtinId="8" hidden="1"/>
    <cellStyle name="Hipervínculo" xfId="29288" builtinId="8" hidden="1"/>
    <cellStyle name="Hipervínculo" xfId="29290" builtinId="8" hidden="1"/>
    <cellStyle name="Hipervínculo" xfId="29292" builtinId="8" hidden="1"/>
    <cellStyle name="Hipervínculo" xfId="29294" builtinId="8" hidden="1"/>
    <cellStyle name="Hipervínculo" xfId="29296" builtinId="8" hidden="1"/>
    <cellStyle name="Hipervínculo" xfId="29298" builtinId="8" hidden="1"/>
    <cellStyle name="Hipervínculo" xfId="29300" builtinId="8" hidden="1"/>
    <cellStyle name="Hipervínculo" xfId="29302" builtinId="8" hidden="1"/>
    <cellStyle name="Hipervínculo" xfId="29304" builtinId="8" hidden="1"/>
    <cellStyle name="Hipervínculo" xfId="29306" builtinId="8" hidden="1"/>
    <cellStyle name="Hipervínculo" xfId="29308" builtinId="8" hidden="1"/>
    <cellStyle name="Hipervínculo" xfId="29310" builtinId="8" hidden="1"/>
    <cellStyle name="Hipervínculo" xfId="29312" builtinId="8" hidden="1"/>
    <cellStyle name="Hipervínculo" xfId="29314" builtinId="8" hidden="1"/>
    <cellStyle name="Hipervínculo" xfId="29316" builtinId="8" hidden="1"/>
    <cellStyle name="Hipervínculo" xfId="29318" builtinId="8" hidden="1"/>
    <cellStyle name="Hipervínculo" xfId="29320" builtinId="8" hidden="1"/>
    <cellStyle name="Hipervínculo" xfId="29322" builtinId="8" hidden="1"/>
    <cellStyle name="Hipervínculo" xfId="29324" builtinId="8" hidden="1"/>
    <cellStyle name="Hipervínculo" xfId="29326" builtinId="8" hidden="1"/>
    <cellStyle name="Hipervínculo" xfId="29328" builtinId="8" hidden="1"/>
    <cellStyle name="Hipervínculo" xfId="29330" builtinId="8" hidden="1"/>
    <cellStyle name="Hipervínculo" xfId="29332" builtinId="8" hidden="1"/>
    <cellStyle name="Hipervínculo" xfId="29334" builtinId="8" hidden="1"/>
    <cellStyle name="Hipervínculo" xfId="29336" builtinId="8" hidden="1"/>
    <cellStyle name="Hipervínculo" xfId="29338" builtinId="8" hidden="1"/>
    <cellStyle name="Hipervínculo" xfId="29340" builtinId="8" hidden="1"/>
    <cellStyle name="Hipervínculo" xfId="29342" builtinId="8" hidden="1"/>
    <cellStyle name="Hipervínculo" xfId="29344" builtinId="8" hidden="1"/>
    <cellStyle name="Hipervínculo" xfId="29346" builtinId="8" hidden="1"/>
    <cellStyle name="Hipervínculo" xfId="29348" builtinId="8" hidden="1"/>
    <cellStyle name="Hipervínculo" xfId="29350" builtinId="8" hidden="1"/>
    <cellStyle name="Hipervínculo" xfId="29352" builtinId="8" hidden="1"/>
    <cellStyle name="Hipervínculo" xfId="29354" builtinId="8" hidden="1"/>
    <cellStyle name="Hipervínculo" xfId="29356" builtinId="8" hidden="1"/>
    <cellStyle name="Hipervínculo" xfId="29358" builtinId="8" hidden="1"/>
    <cellStyle name="Hipervínculo" xfId="29360" builtinId="8" hidden="1"/>
    <cellStyle name="Hipervínculo" xfId="29362" builtinId="8" hidden="1"/>
    <cellStyle name="Hipervínculo" xfId="29364" builtinId="8" hidden="1"/>
    <cellStyle name="Hipervínculo" xfId="29366" builtinId="8" hidden="1"/>
    <cellStyle name="Hipervínculo" xfId="29368" builtinId="8" hidden="1"/>
    <cellStyle name="Hipervínculo" xfId="29370" builtinId="8" hidden="1"/>
    <cellStyle name="Hipervínculo" xfId="29372" builtinId="8" hidden="1"/>
    <cellStyle name="Hipervínculo" xfId="29374" builtinId="8" hidden="1"/>
    <cellStyle name="Hipervínculo" xfId="29376" builtinId="8" hidden="1"/>
    <cellStyle name="Hipervínculo" xfId="29378" builtinId="8" hidden="1"/>
    <cellStyle name="Hipervínculo" xfId="29380" builtinId="8" hidden="1"/>
    <cellStyle name="Hipervínculo" xfId="29382" builtinId="8" hidden="1"/>
    <cellStyle name="Hipervínculo" xfId="29384" builtinId="8" hidden="1"/>
    <cellStyle name="Hipervínculo" xfId="29386" builtinId="8" hidden="1"/>
    <cellStyle name="Hipervínculo" xfId="29388" builtinId="8" hidden="1"/>
    <cellStyle name="Hipervínculo" xfId="29390" builtinId="8" hidden="1"/>
    <cellStyle name="Hipervínculo" xfId="29392" builtinId="8" hidden="1"/>
    <cellStyle name="Hipervínculo" xfId="29394" builtinId="8" hidden="1"/>
    <cellStyle name="Hipervínculo" xfId="29396" builtinId="8" hidden="1"/>
    <cellStyle name="Hipervínculo" xfId="29398" builtinId="8" hidden="1"/>
    <cellStyle name="Hipervínculo" xfId="29400" builtinId="8" hidden="1"/>
    <cellStyle name="Hipervínculo" xfId="29402" builtinId="8" hidden="1"/>
    <cellStyle name="Hipervínculo" xfId="29404" builtinId="8" hidden="1"/>
    <cellStyle name="Hipervínculo" xfId="29406" builtinId="8" hidden="1"/>
    <cellStyle name="Hipervínculo" xfId="29408" builtinId="8" hidden="1"/>
    <cellStyle name="Hipervínculo" xfId="29410" builtinId="8" hidden="1"/>
    <cellStyle name="Hipervínculo" xfId="29412" builtinId="8" hidden="1"/>
    <cellStyle name="Hipervínculo" xfId="29414" builtinId="8" hidden="1"/>
    <cellStyle name="Hipervínculo" xfId="29416" builtinId="8" hidden="1"/>
    <cellStyle name="Hipervínculo" xfId="29418" builtinId="8" hidden="1"/>
    <cellStyle name="Hipervínculo" xfId="29420" builtinId="8" hidden="1"/>
    <cellStyle name="Hipervínculo" xfId="29422" builtinId="8" hidden="1"/>
    <cellStyle name="Hipervínculo" xfId="29424" builtinId="8" hidden="1"/>
    <cellStyle name="Hipervínculo" xfId="29426" builtinId="8" hidden="1"/>
    <cellStyle name="Hipervínculo" xfId="29428" builtinId="8" hidden="1"/>
    <cellStyle name="Hipervínculo" xfId="29430" builtinId="8" hidden="1"/>
    <cellStyle name="Hipervínculo" xfId="29432" builtinId="8" hidden="1"/>
    <cellStyle name="Hipervínculo" xfId="29434" builtinId="8" hidden="1"/>
    <cellStyle name="Hipervínculo" xfId="29436" builtinId="8" hidden="1"/>
    <cellStyle name="Hipervínculo" xfId="29438" builtinId="8" hidden="1"/>
    <cellStyle name="Hipervínculo" xfId="29440" builtinId="8" hidden="1"/>
    <cellStyle name="Hipervínculo" xfId="29442" builtinId="8" hidden="1"/>
    <cellStyle name="Hipervínculo" xfId="29444" builtinId="8" hidden="1"/>
    <cellStyle name="Hipervínculo" xfId="29446" builtinId="8" hidden="1"/>
    <cellStyle name="Hipervínculo" xfId="29448" builtinId="8" hidden="1"/>
    <cellStyle name="Hipervínculo" xfId="29450" builtinId="8" hidden="1"/>
    <cellStyle name="Hipervínculo" xfId="29452" builtinId="8" hidden="1"/>
    <cellStyle name="Hipervínculo" xfId="29454" builtinId="8" hidden="1"/>
    <cellStyle name="Hipervínculo" xfId="29456" builtinId="8" hidden="1"/>
    <cellStyle name="Hipervínculo" xfId="29458" builtinId="8" hidden="1"/>
    <cellStyle name="Hipervínculo" xfId="29460" builtinId="8" hidden="1"/>
    <cellStyle name="Hipervínculo" xfId="29462" builtinId="8" hidden="1"/>
    <cellStyle name="Hipervínculo" xfId="29464" builtinId="8" hidden="1"/>
    <cellStyle name="Hipervínculo" xfId="29466" builtinId="8" hidden="1"/>
    <cellStyle name="Hipervínculo" xfId="29468" builtinId="8" hidden="1"/>
    <cellStyle name="Hipervínculo" xfId="29470" builtinId="8" hidden="1"/>
    <cellStyle name="Hipervínculo" xfId="29472" builtinId="8" hidden="1"/>
    <cellStyle name="Hipervínculo" xfId="29474" builtinId="8" hidden="1"/>
    <cellStyle name="Hipervínculo" xfId="29476" builtinId="8" hidden="1"/>
    <cellStyle name="Hipervínculo" xfId="29478" builtinId="8" hidden="1"/>
    <cellStyle name="Hipervínculo" xfId="29480" builtinId="8" hidden="1"/>
    <cellStyle name="Hipervínculo" xfId="29482" builtinId="8" hidden="1"/>
    <cellStyle name="Hipervínculo" xfId="29484" builtinId="8" hidden="1"/>
    <cellStyle name="Hipervínculo" xfId="29486" builtinId="8" hidden="1"/>
    <cellStyle name="Hipervínculo" xfId="29488" builtinId="8" hidden="1"/>
    <cellStyle name="Hipervínculo" xfId="29490" builtinId="8" hidden="1"/>
    <cellStyle name="Hipervínculo" xfId="29492" builtinId="8" hidden="1"/>
    <cellStyle name="Hipervínculo" xfId="29494" builtinId="8" hidden="1"/>
    <cellStyle name="Hipervínculo" xfId="29496" builtinId="8" hidden="1"/>
    <cellStyle name="Hipervínculo" xfId="29498" builtinId="8" hidden="1"/>
    <cellStyle name="Hipervínculo" xfId="29500" builtinId="8" hidden="1"/>
    <cellStyle name="Hipervínculo" xfId="29502" builtinId="8" hidden="1"/>
    <cellStyle name="Hipervínculo" xfId="29504" builtinId="8" hidden="1"/>
    <cellStyle name="Hipervínculo" xfId="29506" builtinId="8" hidden="1"/>
    <cellStyle name="Hipervínculo" xfId="29508" builtinId="8" hidden="1"/>
    <cellStyle name="Hipervínculo" xfId="29510" builtinId="8" hidden="1"/>
    <cellStyle name="Hipervínculo" xfId="29512" builtinId="8" hidden="1"/>
    <cellStyle name="Hipervínculo" xfId="29514" builtinId="8" hidden="1"/>
    <cellStyle name="Hipervínculo" xfId="29516" builtinId="8" hidden="1"/>
    <cellStyle name="Hipervínculo" xfId="29518" builtinId="8" hidden="1"/>
    <cellStyle name="Hipervínculo" xfId="29520" builtinId="8" hidden="1"/>
    <cellStyle name="Hipervínculo" xfId="29522" builtinId="8" hidden="1"/>
    <cellStyle name="Hipervínculo" xfId="29524" builtinId="8" hidden="1"/>
    <cellStyle name="Hipervínculo" xfId="29526" builtinId="8" hidden="1"/>
    <cellStyle name="Hipervínculo" xfId="29528" builtinId="8" hidden="1"/>
    <cellStyle name="Hipervínculo" xfId="29530" builtinId="8" hidden="1"/>
    <cellStyle name="Hipervínculo" xfId="29532" builtinId="8" hidden="1"/>
    <cellStyle name="Hipervínculo" xfId="29534" builtinId="8" hidden="1"/>
    <cellStyle name="Hipervínculo" xfId="29536" builtinId="8" hidden="1"/>
    <cellStyle name="Hipervínculo" xfId="29538" builtinId="8" hidden="1"/>
    <cellStyle name="Hipervínculo" xfId="29540" builtinId="8" hidden="1"/>
    <cellStyle name="Hipervínculo" xfId="29542" builtinId="8" hidden="1"/>
    <cellStyle name="Hipervínculo" xfId="29544" builtinId="8" hidden="1"/>
    <cellStyle name="Hipervínculo" xfId="29546" builtinId="8" hidden="1"/>
    <cellStyle name="Hipervínculo" xfId="29548" builtinId="8" hidden="1"/>
    <cellStyle name="Hipervínculo" xfId="29550" builtinId="8" hidden="1"/>
    <cellStyle name="Hipervínculo" xfId="29552" builtinId="8" hidden="1"/>
    <cellStyle name="Hipervínculo" xfId="29554" builtinId="8" hidden="1"/>
    <cellStyle name="Hipervínculo" xfId="29556" builtinId="8" hidden="1"/>
    <cellStyle name="Hipervínculo" xfId="29558" builtinId="8" hidden="1"/>
    <cellStyle name="Hipervínculo" xfId="29560" builtinId="8" hidden="1"/>
    <cellStyle name="Hipervínculo" xfId="29562" builtinId="8" hidden="1"/>
    <cellStyle name="Hipervínculo" xfId="29564" builtinId="8" hidden="1"/>
    <cellStyle name="Hipervínculo" xfId="29566" builtinId="8" hidden="1"/>
    <cellStyle name="Hipervínculo" xfId="29568" builtinId="8" hidden="1"/>
    <cellStyle name="Hipervínculo" xfId="29570" builtinId="8" hidden="1"/>
    <cellStyle name="Hipervínculo" xfId="29572" builtinId="8" hidden="1"/>
    <cellStyle name="Hipervínculo" xfId="29574" builtinId="8" hidden="1"/>
    <cellStyle name="Hipervínculo" xfId="29576" builtinId="8" hidden="1"/>
    <cellStyle name="Hipervínculo" xfId="29578" builtinId="8" hidden="1"/>
    <cellStyle name="Hipervínculo" xfId="29580" builtinId="8" hidden="1"/>
    <cellStyle name="Hipervínculo" xfId="29582" builtinId="8" hidden="1"/>
    <cellStyle name="Hipervínculo" xfId="29584" builtinId="8" hidden="1"/>
    <cellStyle name="Hipervínculo" xfId="29586" builtinId="8" hidden="1"/>
    <cellStyle name="Hipervínculo" xfId="29588" builtinId="8" hidden="1"/>
    <cellStyle name="Hipervínculo" xfId="29590" builtinId="8" hidden="1"/>
    <cellStyle name="Hipervínculo" xfId="29592" builtinId="8" hidden="1"/>
    <cellStyle name="Hipervínculo" xfId="29594" builtinId="8" hidden="1"/>
    <cellStyle name="Hipervínculo" xfId="29596" builtinId="8" hidden="1"/>
    <cellStyle name="Hipervínculo" xfId="29980" builtinId="8" hidden="1"/>
    <cellStyle name="Hipervínculo" xfId="29660" builtinId="8" hidden="1"/>
    <cellStyle name="Hipervínculo" xfId="29684" builtinId="8" hidden="1"/>
    <cellStyle name="Hipervínculo" xfId="30021" builtinId="8" hidden="1"/>
    <cellStyle name="Hipervínculo" xfId="29964" builtinId="8" hidden="1"/>
    <cellStyle name="Hipervínculo" xfId="29638" builtinId="8" hidden="1"/>
    <cellStyle name="Hipervínculo" xfId="29675" builtinId="8" hidden="1"/>
    <cellStyle name="Hipervínculo" xfId="29849" builtinId="8" hidden="1"/>
    <cellStyle name="Hipervínculo" xfId="29792" builtinId="8" hidden="1"/>
    <cellStyle name="Hipervínculo" xfId="29735" builtinId="8" hidden="1"/>
    <cellStyle name="Hipervínculo" xfId="29696" builtinId="8" hidden="1"/>
    <cellStyle name="Hipervínculo" xfId="26284" builtinId="8" hidden="1"/>
    <cellStyle name="Hipervínculo" xfId="26409" builtinId="8" hidden="1"/>
    <cellStyle name="Hipervínculo" xfId="29690" builtinId="8" hidden="1"/>
    <cellStyle name="Hipervínculo" xfId="30030" builtinId="8" hidden="1"/>
    <cellStyle name="Hipervínculo" xfId="29973" builtinId="8" hidden="1"/>
    <cellStyle name="Hipervínculo" xfId="29650" builtinId="8" hidden="1"/>
    <cellStyle name="Hipervínculo" xfId="29848" builtinId="8" hidden="1"/>
    <cellStyle name="Hipervínculo" xfId="29791" builtinId="8" hidden="1"/>
    <cellStyle name="Hipervínculo" xfId="29734" builtinId="8" hidden="1"/>
    <cellStyle name="Hipervínculo" xfId="29691" builtinId="8" hidden="1"/>
    <cellStyle name="Hipervínculo" xfId="30031" builtinId="8" hidden="1"/>
    <cellStyle name="Hipervínculo" xfId="29974" builtinId="8" hidden="1"/>
    <cellStyle name="Hipervínculo" xfId="29651" builtinId="8" hidden="1"/>
    <cellStyle name="Hipervínculo" xfId="27838" builtinId="8" hidden="1"/>
    <cellStyle name="Hipervínculo" xfId="29640" builtinId="8" hidden="1"/>
    <cellStyle name="Hipervínculo" xfId="30003" builtinId="8" hidden="1"/>
    <cellStyle name="Hipervínculo" xfId="29946" builtinId="8" hidden="1"/>
    <cellStyle name="Hipervínculo" xfId="29847" builtinId="8" hidden="1"/>
    <cellStyle name="Hipervínculo" xfId="29790" builtinId="8" hidden="1"/>
    <cellStyle name="Hipervínculo" xfId="29733" builtinId="8" hidden="1"/>
    <cellStyle name="Hipervínculo" xfId="28161" builtinId="8" hidden="1"/>
    <cellStyle name="Hipervínculo" xfId="29678" builtinId="8" hidden="1"/>
    <cellStyle name="Hipervínculo" xfId="28218" builtinId="8" hidden="1"/>
    <cellStyle name="Hipervínculo" xfId="27878" builtinId="8" hidden="1"/>
    <cellStyle name="Hipervínculo" xfId="29605" builtinId="8" hidden="1"/>
    <cellStyle name="Hipervínculo" xfId="29695" builtinId="8" hidden="1"/>
    <cellStyle name="Hipervínculo" xfId="30035" builtinId="8" hidden="1"/>
    <cellStyle name="Hipervínculo" xfId="29978" builtinId="8" hidden="1"/>
    <cellStyle name="Hipervínculo" xfId="29657" builtinId="8" hidden="1"/>
    <cellStyle name="Hipervínculo" xfId="30048" builtinId="8" hidden="1"/>
    <cellStyle name="Hipervínculo" xfId="29991" builtinId="8" hidden="1"/>
    <cellStyle name="Hipervínculo" xfId="29935" builtinId="8" hidden="1"/>
    <cellStyle name="Hipervínculo" xfId="29674" builtinId="8" hidden="1"/>
    <cellStyle name="Hipervínculo" xfId="30046" builtinId="8" hidden="1"/>
    <cellStyle name="Hipervínculo" xfId="29989" builtinId="8" hidden="1"/>
    <cellStyle name="Hipervínculo" xfId="29933" builtinId="8" hidden="1"/>
    <cellStyle name="Hipervínculo" xfId="29672" builtinId="8" hidden="1"/>
    <cellStyle name="Hipervínculo" xfId="28092" builtinId="8" hidden="1"/>
    <cellStyle name="Hipervínculo" xfId="29892" builtinId="8" hidden="1"/>
    <cellStyle name="Hipervínculo" xfId="29835" builtinId="8" hidden="1"/>
    <cellStyle name="Hipervínculo" xfId="29778" builtinId="8" hidden="1"/>
    <cellStyle name="Hipervínculo" xfId="29890" builtinId="8" hidden="1"/>
    <cellStyle name="Hipervínculo" xfId="29833" builtinId="8" hidden="1"/>
    <cellStyle name="Hipervínculo" xfId="29776" builtinId="8" hidden="1"/>
    <cellStyle name="Hipervínculo" xfId="29720" builtinId="8" hidden="1"/>
    <cellStyle name="Hipervínculo" xfId="29851" builtinId="8" hidden="1"/>
    <cellStyle name="Hipervínculo" xfId="29794" builtinId="8" hidden="1"/>
    <cellStyle name="Hipervínculo" xfId="29737" builtinId="8" hidden="1"/>
    <cellStyle name="Hipervínculo" xfId="29718" builtinId="8" hidden="1"/>
    <cellStyle name="Hipervínculo" xfId="30045" builtinId="8" hidden="1"/>
    <cellStyle name="Hipervínculo" xfId="29988" builtinId="8" hidden="1"/>
    <cellStyle name="Hipervínculo" xfId="29671" builtinId="8" hidden="1"/>
    <cellStyle name="Hipervínculo" xfId="29882" builtinId="8" hidden="1"/>
    <cellStyle name="Hipervínculo" xfId="29825" builtinId="8" hidden="1"/>
    <cellStyle name="Hipervínculo" xfId="29768" builtinId="8" hidden="1"/>
    <cellStyle name="Hipervínculo" xfId="29712" builtinId="8" hidden="1"/>
    <cellStyle name="Hipervínculo" xfId="26195" builtinId="8" hidden="1"/>
    <cellStyle name="Hipervínculo" xfId="29731" builtinId="8" hidden="1"/>
    <cellStyle name="Hipervínculo" xfId="29693" builtinId="8" hidden="1"/>
    <cellStyle name="Hipervínculo" xfId="30033" builtinId="8" hidden="1"/>
    <cellStyle name="Hipervínculo" xfId="29976" builtinId="8" hidden="1"/>
    <cellStyle name="Hipervínculo" xfId="29655" builtinId="8" hidden="1"/>
    <cellStyle name="Hipervínculo" xfId="30042" builtinId="8" hidden="1"/>
    <cellStyle name="Hipervínculo" xfId="29985" builtinId="8" hidden="1"/>
    <cellStyle name="Hipervínculo" xfId="29929" builtinId="8" hidden="1"/>
    <cellStyle name="Hipervínculo" xfId="29667" builtinId="8" hidden="1"/>
    <cellStyle name="Hipervínculo" xfId="29845" builtinId="8" hidden="1"/>
    <cellStyle name="Hipervínculo" xfId="29788" builtinId="8" hidden="1"/>
    <cellStyle name="Hipervínculo" xfId="29730" builtinId="8" hidden="1"/>
    <cellStyle name="Hipervínculo" xfId="29686" builtinId="8" hidden="1"/>
    <cellStyle name="Hipervínculo" xfId="30024" builtinId="8" hidden="1"/>
    <cellStyle name="Hipervínculo" xfId="29967" builtinId="8" hidden="1"/>
    <cellStyle name="Hipervínculo" xfId="29644" builtinId="8" hidden="1"/>
    <cellStyle name="Hipervínculo" xfId="30041" builtinId="8" hidden="1"/>
    <cellStyle name="Hipervínculo" xfId="29984" builtinId="8" hidden="1"/>
    <cellStyle name="Hipervínculo" xfId="29928" builtinId="8" hidden="1"/>
    <cellStyle name="Hipervínculo" xfId="29666" builtinId="8" hidden="1"/>
    <cellStyle name="Hipervínculo" xfId="30044" builtinId="8" hidden="1"/>
    <cellStyle name="Hipervínculo" xfId="29987" builtinId="8" hidden="1"/>
    <cellStyle name="Hipervínculo" xfId="29931" builtinId="8" hidden="1"/>
    <cellStyle name="Hipervínculo" xfId="29669" builtinId="8" hidden="1"/>
    <cellStyle name="Hipervínculo" xfId="29941" builtinId="8" hidden="1"/>
    <cellStyle name="Hipervínculo" xfId="29866" builtinId="8" hidden="1"/>
    <cellStyle name="Hipervínculo" xfId="29809" builtinId="8" hidden="1"/>
    <cellStyle name="Hipervínculo" xfId="29752" builtinId="8" hidden="1"/>
    <cellStyle name="Hipervínculo" xfId="29893" builtinId="8" hidden="1"/>
    <cellStyle name="Hipervínculo" xfId="29836" builtinId="8" hidden="1"/>
    <cellStyle name="Hipervínculo" xfId="29779" builtinId="8" hidden="1"/>
    <cellStyle name="Hipervínculo" xfId="29881" builtinId="8" hidden="1"/>
    <cellStyle name="Hipervínculo" xfId="29824" builtinId="8" hidden="1"/>
    <cellStyle name="Hipervínculo" xfId="29767" builtinId="8" hidden="1"/>
    <cellStyle name="Hipervínculo" xfId="29711" builtinId="8" hidden="1"/>
    <cellStyle name="Hipervínculo" xfId="29883" builtinId="8" hidden="1"/>
    <cellStyle name="Hipervínculo" xfId="29826" builtinId="8" hidden="1"/>
    <cellStyle name="Hipervínculo" xfId="29769" builtinId="8" hidden="1"/>
    <cellStyle name="Hipervínculo" xfId="29713" builtinId="8" hidden="1"/>
    <cellStyle name="Hipervínculo" xfId="29879" builtinId="8" hidden="1"/>
    <cellStyle name="Hipervínculo" xfId="29822" builtinId="8" hidden="1"/>
    <cellStyle name="Hipervínculo" xfId="29765" builtinId="8" hidden="1"/>
    <cellStyle name="Hipervínculo" xfId="29697" builtinId="8" hidden="1"/>
    <cellStyle name="Hipervínculo" xfId="29843" builtinId="8" hidden="1"/>
    <cellStyle name="Hipervínculo" xfId="29786" builtinId="8" hidden="1"/>
    <cellStyle name="Hipervínculo" xfId="29728" builtinId="8" hidden="1"/>
    <cellStyle name="Hipervínculo" xfId="29694" builtinId="8" hidden="1"/>
    <cellStyle name="Hipervínculo" xfId="30034" builtinId="8" hidden="1"/>
    <cellStyle name="Hipervínculo" xfId="29977" builtinId="8" hidden="1"/>
    <cellStyle name="Hipervínculo" xfId="29656" builtinId="8" hidden="1"/>
    <cellStyle name="Hipervínculo" xfId="30001" builtinId="8" hidden="1"/>
    <cellStyle name="Hipervínculo" xfId="29943" builtinId="8" hidden="1"/>
    <cellStyle name="Hipervínculo" xfId="29930" builtinId="8" hidden="1"/>
    <cellStyle name="Hipervínculo" xfId="29886" builtinId="8" hidden="1"/>
    <cellStyle name="Hipervínculo" xfId="29829" builtinId="8" hidden="1"/>
    <cellStyle name="Hipervínculo" xfId="29772" builtinId="8" hidden="1"/>
    <cellStyle name="Hipervínculo" xfId="28136" builtinId="8" hidden="1"/>
    <cellStyle name="Hipervínculo" xfId="28193" builtinId="8" hidden="1"/>
    <cellStyle name="Hipervínculo" xfId="29722" builtinId="8" hidden="1"/>
    <cellStyle name="Hipervínculo" xfId="29685" builtinId="8" hidden="1"/>
    <cellStyle name="Hipervínculo" xfId="30022" builtinId="8" hidden="1"/>
    <cellStyle name="Hipervínculo" xfId="29965" builtinId="8" hidden="1"/>
    <cellStyle name="Hipervínculo" xfId="29639" builtinId="8" hidden="1"/>
    <cellStyle name="Hipervínculo" xfId="29604" builtinId="8" hidden="1"/>
    <cellStyle name="Hipervínculo" xfId="29634" builtinId="8" hidden="1"/>
    <cellStyle name="Hipervínculo" xfId="29626" builtinId="8" hidden="1"/>
    <cellStyle name="Hipervínculo" xfId="29618" builtinId="8" hidden="1"/>
    <cellStyle name="Hipervínculo" xfId="29602" builtinId="8" hidden="1"/>
    <cellStyle name="Hipervínculo" xfId="30029" builtinId="8" hidden="1"/>
    <cellStyle name="Hipervínculo" xfId="29972" builtinId="8" hidden="1"/>
    <cellStyle name="Hipervínculo" xfId="29649" builtinId="8" hidden="1"/>
    <cellStyle name="Hipervínculo" xfId="28080" builtinId="8" hidden="1"/>
    <cellStyle name="Hipervínculo" xfId="29897" builtinId="8" hidden="1"/>
    <cellStyle name="Hipervínculo" xfId="29840" builtinId="8" hidden="1"/>
    <cellStyle name="Hipervínculo" xfId="29783" builtinId="8" hidden="1"/>
    <cellStyle name="Hipervínculo" xfId="29939" builtinId="8" hidden="1"/>
    <cellStyle name="Hipervínculo" xfId="29902" builtinId="8" hidden="1"/>
    <cellStyle name="Hipervínculo" xfId="29870" builtinId="8" hidden="1"/>
    <cellStyle name="Hipervínculo" xfId="29813" builtinId="8" hidden="1"/>
    <cellStyle name="Hipervínculo" xfId="29756" builtinId="8" hidden="1"/>
    <cellStyle name="Hipervínculo" xfId="29842" builtinId="8" hidden="1"/>
    <cellStyle name="Hipervínculo" xfId="29785" builtinId="8" hidden="1"/>
    <cellStyle name="Hipervínculo" xfId="29726" builtinId="8" hidden="1"/>
    <cellStyle name="Hipervínculo" xfId="29689" builtinId="8" hidden="1"/>
    <cellStyle name="Hipervínculo" xfId="30028" builtinId="8" hidden="1"/>
    <cellStyle name="Hipervínculo" xfId="29971" builtinId="8" hidden="1"/>
    <cellStyle name="Hipervínculo" xfId="29648" builtinId="8" hidden="1"/>
    <cellStyle name="Hipervínculo" xfId="27785" builtinId="8" hidden="1"/>
    <cellStyle name="Hipervínculo" xfId="29998" builtinId="8" hidden="1"/>
    <cellStyle name="Hipervínculo" xfId="29937" builtinId="8" hidden="1"/>
    <cellStyle name="Hipervínculo" xfId="29868" builtinId="8" hidden="1"/>
    <cellStyle name="Hipervínculo" xfId="29811" builtinId="8" hidden="1"/>
    <cellStyle name="Hipervínculo" xfId="29754" builtinId="8" hidden="1"/>
    <cellStyle name="Hipervínculo" xfId="29895" builtinId="8" hidden="1"/>
    <cellStyle name="Hipervínculo" xfId="29838" builtinId="8" hidden="1"/>
    <cellStyle name="Hipervínculo" xfId="29781" builtinId="8" hidden="1"/>
    <cellStyle name="Hipervínculo" xfId="30051" builtinId="8" hidden="1"/>
    <cellStyle name="Hipervínculo" xfId="29994" builtinId="8" hidden="1"/>
    <cellStyle name="Hipervínculo" xfId="29680" builtinId="8" hidden="1"/>
    <cellStyle name="Hipervínculo" xfId="29724" builtinId="8" hidden="1"/>
    <cellStyle name="Hipervínculo" xfId="29687" builtinId="8" hidden="1"/>
    <cellStyle name="Hipervínculo" xfId="30026" builtinId="8" hidden="1"/>
    <cellStyle name="Hipervínculo" xfId="29969" builtinId="8" hidden="1"/>
    <cellStyle name="Hipervínculo" xfId="29646" builtinId="8" hidden="1"/>
    <cellStyle name="Hipervínculo" xfId="29896" builtinId="8" hidden="1"/>
    <cellStyle name="Hipervínculo" xfId="29839" builtinId="8" hidden="1"/>
    <cellStyle name="Hipervínculo" xfId="29782" builtinId="8" hidden="1"/>
    <cellStyle name="Hipervínculo" xfId="27786" builtinId="8" hidden="1"/>
    <cellStyle name="Hipervínculo" xfId="29609" builtinId="8" hidden="1"/>
    <cellStyle name="Hipervínculo" xfId="29608" builtinId="8" hidden="1"/>
    <cellStyle name="Hipervínculo" xfId="29637" builtinId="8" hidden="1"/>
    <cellStyle name="Hipervínculo" xfId="29629" builtinId="8" hidden="1"/>
    <cellStyle name="Hipervínculo" xfId="29621" builtinId="8" hidden="1"/>
    <cellStyle name="Hipervínculo" xfId="29863" builtinId="8" hidden="1"/>
    <cellStyle name="Hipervínculo" xfId="29806" builtinId="8" hidden="1"/>
    <cellStyle name="Hipervínculo" xfId="29749" builtinId="8" hidden="1"/>
    <cellStyle name="Hipervínculo" xfId="29710" builtinId="8" hidden="1"/>
    <cellStyle name="Hipervínculo" xfId="29861" builtinId="8" hidden="1"/>
    <cellStyle name="Hipervínculo" xfId="29804" builtinId="8" hidden="1"/>
    <cellStyle name="Hipervínculo" xfId="29747" builtinId="8" hidden="1"/>
    <cellStyle name="Hipervínculo" xfId="29708" builtinId="8" hidden="1"/>
    <cellStyle name="Hipervínculo" xfId="29859" builtinId="8" hidden="1"/>
    <cellStyle name="Hipervínculo" xfId="29802" builtinId="8" hidden="1"/>
    <cellStyle name="Hipervínculo" xfId="29745" builtinId="8" hidden="1"/>
    <cellStyle name="Hipervínculo" xfId="29706" builtinId="8" hidden="1"/>
    <cellStyle name="Hipervínculo" xfId="29857" builtinId="8" hidden="1"/>
    <cellStyle name="Hipervínculo" xfId="29800" builtinId="8" hidden="1"/>
    <cellStyle name="Hipervínculo" xfId="29743" builtinId="8" hidden="1"/>
    <cellStyle name="Hipervínculo" xfId="29704" builtinId="8" hidden="1"/>
    <cellStyle name="Hipervínculo" xfId="29855" builtinId="8" hidden="1"/>
    <cellStyle name="Hipervínculo" xfId="29798" builtinId="8" hidden="1"/>
    <cellStyle name="Hipervínculo" xfId="29741" builtinId="8" hidden="1"/>
    <cellStyle name="Hipervínculo" xfId="29702" builtinId="8" hidden="1"/>
    <cellStyle name="Hipervínculo" xfId="29853" builtinId="8" hidden="1"/>
    <cellStyle name="Hipervínculo" xfId="29796" builtinId="8" hidden="1"/>
    <cellStyle name="Hipervínculo" xfId="29739" builtinId="8" hidden="1"/>
    <cellStyle name="Hipervínculo" xfId="29700" builtinId="8" hidden="1"/>
    <cellStyle name="Hipervínculo" xfId="29862" builtinId="8" hidden="1"/>
    <cellStyle name="Hipervínculo" xfId="29805" builtinId="8" hidden="1"/>
    <cellStyle name="Hipervínculo" xfId="29748" builtinId="8" hidden="1"/>
    <cellStyle name="Hipervínculo" xfId="29709" builtinId="8" hidden="1"/>
    <cellStyle name="Hipervínculo" xfId="29860" builtinId="8" hidden="1"/>
    <cellStyle name="Hipervínculo" xfId="29803" builtinId="8" hidden="1"/>
    <cellStyle name="Hipervínculo" xfId="29746" builtinId="8" hidden="1"/>
    <cellStyle name="Hipervínculo" xfId="29707" builtinId="8" hidden="1"/>
    <cellStyle name="Hipervínculo" xfId="29858" builtinId="8" hidden="1"/>
    <cellStyle name="Hipervínculo" xfId="29801" builtinId="8" hidden="1"/>
    <cellStyle name="Hipervínculo" xfId="29744" builtinId="8" hidden="1"/>
    <cellStyle name="Hipervínculo" xfId="29705" builtinId="8" hidden="1"/>
    <cellStyle name="Hipervínculo" xfId="29856" builtinId="8" hidden="1"/>
    <cellStyle name="Hipervínculo" xfId="29799" builtinId="8" hidden="1"/>
    <cellStyle name="Hipervínculo" xfId="29742" builtinId="8" hidden="1"/>
    <cellStyle name="Hipervínculo" xfId="29703" builtinId="8" hidden="1"/>
    <cellStyle name="Hipervínculo" xfId="29854" builtinId="8" hidden="1"/>
    <cellStyle name="Hipervínculo" xfId="29797" builtinId="8" hidden="1"/>
    <cellStyle name="Hipervínculo" xfId="29740" builtinId="8" hidden="1"/>
    <cellStyle name="Hipervínculo" xfId="29701" builtinId="8" hidden="1"/>
    <cellStyle name="Hipervínculo" xfId="29852" builtinId="8" hidden="1"/>
    <cellStyle name="Hipervínculo" xfId="29795" builtinId="8" hidden="1"/>
    <cellStyle name="Hipervínculo" xfId="29738" builtinId="8" hidden="1"/>
    <cellStyle name="Hipervínculo" xfId="29699" builtinId="8" hidden="1"/>
    <cellStyle name="Hipervínculo" xfId="30055" builtinId="8" hidden="1"/>
    <cellStyle name="Hipervínculo" xfId="30057" builtinId="8" hidden="1"/>
    <cellStyle name="Hipervínculo" xfId="30059" builtinId="8" hidden="1"/>
    <cellStyle name="Hipervínculo" xfId="30061" builtinId="8" hidden="1"/>
    <cellStyle name="Hipervínculo" xfId="30063" builtinId="8" hidden="1"/>
    <cellStyle name="Hipervínculo" xfId="30065" builtinId="8" hidden="1"/>
    <cellStyle name="Hipervínculo" xfId="30067" builtinId="8" hidden="1"/>
    <cellStyle name="Hipervínculo" xfId="30069" builtinId="8" hidden="1"/>
    <cellStyle name="Hipervínculo" xfId="30072" builtinId="8" hidden="1"/>
    <cellStyle name="Hipervínculo" xfId="30074" builtinId="8" hidden="1"/>
    <cellStyle name="Hipervínculo" xfId="30076" builtinId="8" hidden="1"/>
    <cellStyle name="Hipervínculo" xfId="30078" builtinId="8" hidden="1"/>
    <cellStyle name="Hipervínculo" xfId="30080" builtinId="8" hidden="1"/>
    <cellStyle name="Hipervínculo" xfId="30082" builtinId="8" hidden="1"/>
    <cellStyle name="Hipervínculo" xfId="30084" builtinId="8" hidden="1"/>
    <cellStyle name="Hipervínculo" xfId="30086" builtinId="8" hidden="1"/>
    <cellStyle name="Hipervínculo" xfId="30088" builtinId="8" hidden="1"/>
    <cellStyle name="Hipervínculo" xfId="30090" builtinId="8" hidden="1"/>
    <cellStyle name="Hipervínculo" xfId="30092" builtinId="8" hidden="1"/>
    <cellStyle name="Hipervínculo" xfId="30094" builtinId="8" hidden="1"/>
    <cellStyle name="Hipervínculo" xfId="30096" builtinId="8" hidden="1"/>
    <cellStyle name="Hipervínculo" xfId="30098" builtinId="8" hidden="1"/>
    <cellStyle name="Hipervínculo" xfId="30100" builtinId="8" hidden="1"/>
    <cellStyle name="Hipervínculo" xfId="30102" builtinId="8" hidden="1"/>
    <cellStyle name="Hipervínculo" xfId="30104" builtinId="8" hidden="1"/>
    <cellStyle name="Hipervínculo" xfId="30106" builtinId="8" hidden="1"/>
    <cellStyle name="Hipervínculo" xfId="30108" builtinId="8" hidden="1"/>
    <cellStyle name="Hipervínculo" xfId="30110" builtinId="8" hidden="1"/>
    <cellStyle name="Hipervínculo" xfId="30112" builtinId="8" hidden="1"/>
    <cellStyle name="Hipervínculo" xfId="30114" builtinId="8" hidden="1"/>
    <cellStyle name="Hipervínculo" xfId="30116" builtinId="8" hidden="1"/>
    <cellStyle name="Hipervínculo" xfId="30118" builtinId="8" hidden="1"/>
    <cellStyle name="Hipervínculo" xfId="30120" builtinId="8" hidden="1"/>
    <cellStyle name="Hipervínculo" xfId="30122" builtinId="8" hidden="1"/>
    <cellStyle name="Hipervínculo" xfId="30124" builtinId="8" hidden="1"/>
    <cellStyle name="Hipervínculo" xfId="30126" builtinId="8" hidden="1"/>
    <cellStyle name="Hipervínculo" xfId="30128" builtinId="8" hidden="1"/>
    <cellStyle name="Hipervínculo" xfId="30130" builtinId="8" hidden="1"/>
    <cellStyle name="Hipervínculo" xfId="30132" builtinId="8" hidden="1"/>
    <cellStyle name="Hipervínculo" xfId="30134" builtinId="8" hidden="1"/>
    <cellStyle name="Hipervínculo" xfId="30136" builtinId="8" hidden="1"/>
    <cellStyle name="Hipervínculo" xfId="30138" builtinId="8" hidden="1"/>
    <cellStyle name="Hipervínculo" xfId="30140" builtinId="8" hidden="1"/>
    <cellStyle name="Hipervínculo" xfId="30142" builtinId="8" hidden="1"/>
    <cellStyle name="Hipervínculo" xfId="30144" builtinId="8" hidden="1"/>
    <cellStyle name="Hipervínculo" xfId="30146" builtinId="8" hidden="1"/>
    <cellStyle name="Hipervínculo" xfId="30148" builtinId="8" hidden="1"/>
    <cellStyle name="Hipervínculo" xfId="30150" builtinId="8" hidden="1"/>
    <cellStyle name="Hipervínculo" xfId="30152" builtinId="8" hidden="1"/>
    <cellStyle name="Hipervínculo" xfId="30154" builtinId="8" hidden="1"/>
    <cellStyle name="Hipervínculo" xfId="30156" builtinId="8" hidden="1"/>
    <cellStyle name="Hipervínculo" xfId="30158" builtinId="8" hidden="1"/>
    <cellStyle name="Hipervínculo" xfId="30160" builtinId="8" hidden="1"/>
    <cellStyle name="Hipervínculo" xfId="30162" builtinId="8" hidden="1"/>
    <cellStyle name="Hipervínculo" xfId="30164" builtinId="8" hidden="1"/>
    <cellStyle name="Hipervínculo" xfId="30166" builtinId="8" hidden="1"/>
    <cellStyle name="Hipervínculo" xfId="30168" builtinId="8" hidden="1"/>
    <cellStyle name="Hipervínculo" xfId="30170" builtinId="8" hidden="1"/>
    <cellStyle name="Hipervínculo" xfId="30172" builtinId="8" hidden="1"/>
    <cellStyle name="Hipervínculo" xfId="30174" builtinId="8" hidden="1"/>
    <cellStyle name="Hipervínculo" xfId="30176" builtinId="8" hidden="1"/>
    <cellStyle name="Hipervínculo" xfId="30178" builtinId="8" hidden="1"/>
    <cellStyle name="Hipervínculo" xfId="30180" builtinId="8" hidden="1"/>
    <cellStyle name="Hipervínculo" xfId="30182" builtinId="8" hidden="1"/>
    <cellStyle name="Hipervínculo" xfId="30184" builtinId="8" hidden="1"/>
    <cellStyle name="Hipervínculo" xfId="30186" builtinId="8" hidden="1"/>
    <cellStyle name="Hipervínculo" xfId="30188" builtinId="8" hidden="1"/>
    <cellStyle name="Hipervínculo" xfId="30190" builtinId="8" hidden="1"/>
    <cellStyle name="Hipervínculo" xfId="30192" builtinId="8" hidden="1"/>
    <cellStyle name="Hipervínculo" xfId="30194" builtinId="8" hidden="1"/>
    <cellStyle name="Hipervínculo" xfId="30196" builtinId="8" hidden="1"/>
    <cellStyle name="Hipervínculo" xfId="30198" builtinId="8" hidden="1"/>
    <cellStyle name="Hipervínculo" xfId="30200" builtinId="8" hidden="1"/>
    <cellStyle name="Hipervínculo" xfId="30202" builtinId="8" hidden="1"/>
    <cellStyle name="Hipervínculo" xfId="30204" builtinId="8" hidden="1"/>
    <cellStyle name="Hipervínculo" xfId="30206" builtinId="8" hidden="1"/>
    <cellStyle name="Hipervínculo" xfId="30208" builtinId="8" hidden="1"/>
    <cellStyle name="Hipervínculo" xfId="30210" builtinId="8" hidden="1"/>
    <cellStyle name="Hipervínculo" xfId="30212" builtinId="8" hidden="1"/>
    <cellStyle name="Hipervínculo" xfId="30214" builtinId="8" hidden="1"/>
    <cellStyle name="Hipervínculo" xfId="30216" builtinId="8" hidden="1"/>
    <cellStyle name="Hipervínculo" xfId="30218" builtinId="8" hidden="1"/>
    <cellStyle name="Hipervínculo" xfId="30220" builtinId="8" hidden="1"/>
    <cellStyle name="Hipervínculo" xfId="30222" builtinId="8" hidden="1"/>
    <cellStyle name="Hipervínculo" xfId="30224" builtinId="8" hidden="1"/>
    <cellStyle name="Hipervínculo" xfId="30226" builtinId="8" hidden="1"/>
    <cellStyle name="Hipervínculo" xfId="30228" builtinId="8" hidden="1"/>
    <cellStyle name="Hipervínculo" xfId="30230" builtinId="8" hidden="1"/>
    <cellStyle name="Hipervínculo" xfId="30232" builtinId="8" hidden="1"/>
    <cellStyle name="Hipervínculo" xfId="30234" builtinId="8" hidden="1"/>
    <cellStyle name="Hipervínculo" xfId="30236" builtinId="8" hidden="1"/>
    <cellStyle name="Hipervínculo" xfId="30238" builtinId="8" hidden="1"/>
    <cellStyle name="Hipervínculo" xfId="30240" builtinId="8" hidden="1"/>
    <cellStyle name="Hipervínculo" xfId="30242" builtinId="8" hidden="1"/>
    <cellStyle name="Hipervínculo" xfId="30244" builtinId="8" hidden="1"/>
    <cellStyle name="Hipervínculo" xfId="30246" builtinId="8" hidden="1"/>
    <cellStyle name="Hipervínculo" xfId="30248" builtinId="8" hidden="1"/>
    <cellStyle name="Hipervínculo" xfId="30250" builtinId="8" hidden="1"/>
    <cellStyle name="Hipervínculo" xfId="30252" builtinId="8" hidden="1"/>
    <cellStyle name="Hipervínculo" xfId="30254" builtinId="8" hidden="1"/>
    <cellStyle name="Hipervínculo" xfId="30256" builtinId="8" hidden="1"/>
    <cellStyle name="Hipervínculo" xfId="30258" builtinId="8" hidden="1"/>
    <cellStyle name="Hipervínculo" xfId="30260" builtinId="8" hidden="1"/>
    <cellStyle name="Hipervínculo" xfId="30262" builtinId="8" hidden="1"/>
    <cellStyle name="Hipervínculo" xfId="30264" builtinId="8" hidden="1"/>
    <cellStyle name="Hipervínculo" xfId="30266" builtinId="8" hidden="1"/>
    <cellStyle name="Hipervínculo" xfId="30268" builtinId="8" hidden="1"/>
    <cellStyle name="Hipervínculo" xfId="30270" builtinId="8" hidden="1"/>
    <cellStyle name="Hipervínculo" xfId="30272" builtinId="8" hidden="1"/>
    <cellStyle name="Hipervínculo" xfId="30274" builtinId="8" hidden="1"/>
    <cellStyle name="Hipervínculo" xfId="30276" builtinId="8" hidden="1"/>
    <cellStyle name="Hipervínculo" xfId="30278" builtinId="8" hidden="1"/>
    <cellStyle name="Hipervínculo" xfId="30280" builtinId="8" hidden="1"/>
    <cellStyle name="Hipervínculo" xfId="30282" builtinId="8" hidden="1"/>
    <cellStyle name="Hipervínculo" xfId="30284" builtinId="8" hidden="1"/>
    <cellStyle name="Hipervínculo" xfId="30286" builtinId="8" hidden="1"/>
    <cellStyle name="Hipervínculo" xfId="30288" builtinId="8" hidden="1"/>
    <cellStyle name="Hipervínculo" xfId="30290" builtinId="8" hidden="1"/>
    <cellStyle name="Hipervínculo" xfId="30292" builtinId="8" hidden="1"/>
    <cellStyle name="Hipervínculo" xfId="30294" builtinId="8" hidden="1"/>
    <cellStyle name="Hipervínculo" xfId="30296" builtinId="8" hidden="1"/>
    <cellStyle name="Hipervínculo" xfId="30298" builtinId="8" hidden="1"/>
    <cellStyle name="Hipervínculo" xfId="30300" builtinId="8" hidden="1"/>
    <cellStyle name="Hipervínculo" xfId="30302" builtinId="8" hidden="1"/>
    <cellStyle name="Hipervínculo" xfId="30304" builtinId="8" hidden="1"/>
    <cellStyle name="Hipervínculo" xfId="30306" builtinId="8" hidden="1"/>
    <cellStyle name="Hipervínculo" xfId="30308" builtinId="8" hidden="1"/>
    <cellStyle name="Hipervínculo" xfId="30310" builtinId="8" hidden="1"/>
    <cellStyle name="Hipervínculo" xfId="30312" builtinId="8" hidden="1"/>
    <cellStyle name="Hipervínculo" xfId="30314" builtinId="8" hidden="1"/>
    <cellStyle name="Hipervínculo" xfId="30316" builtinId="8" hidden="1"/>
    <cellStyle name="Hipervínculo" xfId="30318" builtinId="8" hidden="1"/>
    <cellStyle name="Hipervínculo" xfId="30320" builtinId="8" hidden="1"/>
    <cellStyle name="Hipervínculo" xfId="30322" builtinId="8" hidden="1"/>
    <cellStyle name="Hipervínculo" xfId="30324" builtinId="8" hidden="1"/>
    <cellStyle name="Hipervínculo" xfId="30326" builtinId="8" hidden="1"/>
    <cellStyle name="Hipervínculo" xfId="30328" builtinId="8" hidden="1"/>
    <cellStyle name="Hipervínculo" xfId="30330" builtinId="8" hidden="1"/>
    <cellStyle name="Hipervínculo" xfId="30332" builtinId="8" hidden="1"/>
    <cellStyle name="Hipervínculo" xfId="30334" builtinId="8" hidden="1"/>
    <cellStyle name="Hipervínculo" xfId="30336" builtinId="8" hidden="1"/>
    <cellStyle name="Hipervínculo" xfId="30338" builtinId="8" hidden="1"/>
    <cellStyle name="Hipervínculo" xfId="30340" builtinId="8" hidden="1"/>
    <cellStyle name="Hipervínculo" xfId="30342" builtinId="8" hidden="1"/>
    <cellStyle name="Hipervínculo" xfId="30344" builtinId="8" hidden="1"/>
    <cellStyle name="Hipervínculo" xfId="30346" builtinId="8" hidden="1"/>
    <cellStyle name="Hipervínculo" xfId="30348" builtinId="8" hidden="1"/>
    <cellStyle name="Hipervínculo" xfId="30350" builtinId="8" hidden="1"/>
    <cellStyle name="Hipervínculo" xfId="30352" builtinId="8" hidden="1"/>
    <cellStyle name="Hipervínculo" xfId="30354" builtinId="8" hidden="1"/>
    <cellStyle name="Hipervínculo" xfId="30356" builtinId="8" hidden="1"/>
    <cellStyle name="Hipervínculo" xfId="30358" builtinId="8" hidden="1"/>
    <cellStyle name="Hipervínculo" xfId="30360" builtinId="8" hidden="1"/>
    <cellStyle name="Hipervínculo" xfId="30362" builtinId="8" hidden="1"/>
    <cellStyle name="Hipervínculo" xfId="30364" builtinId="8" hidden="1"/>
    <cellStyle name="Hipervínculo" xfId="30366" builtinId="8" hidden="1"/>
    <cellStyle name="Hipervínculo" xfId="30368" builtinId="8" hidden="1"/>
    <cellStyle name="Hipervínculo" xfId="30370" builtinId="8" hidden="1"/>
    <cellStyle name="Hipervínculo" xfId="30372" builtinId="8" hidden="1"/>
    <cellStyle name="Hipervínculo" xfId="30374" builtinId="8" hidden="1"/>
    <cellStyle name="Hipervínculo" xfId="30376" builtinId="8" hidden="1"/>
    <cellStyle name="Hipervínculo" xfId="30378" builtinId="8" hidden="1"/>
    <cellStyle name="Hipervínculo" xfId="30380" builtinId="8" hidden="1"/>
    <cellStyle name="Hipervínculo" xfId="30382" builtinId="8" hidden="1"/>
    <cellStyle name="Hipervínculo" xfId="30384" builtinId="8" hidden="1"/>
    <cellStyle name="Hipervínculo" xfId="30386" builtinId="8" hidden="1"/>
    <cellStyle name="Hipervínculo" xfId="30388" builtinId="8" hidden="1"/>
    <cellStyle name="Hipervínculo" xfId="30390" builtinId="8" hidden="1"/>
    <cellStyle name="Hipervínculo" xfId="30392" builtinId="8" hidden="1"/>
    <cellStyle name="Hipervínculo" xfId="30394" builtinId="8" hidden="1"/>
    <cellStyle name="Hipervínculo" xfId="30396" builtinId="8" hidden="1"/>
    <cellStyle name="Hipervínculo" xfId="30398" builtinId="8" hidden="1"/>
    <cellStyle name="Hipervínculo" xfId="30400" builtinId="8" hidden="1"/>
    <cellStyle name="Hipervínculo" xfId="30402" builtinId="8" hidden="1"/>
    <cellStyle name="Hipervínculo" xfId="30404" builtinId="8" hidden="1"/>
    <cellStyle name="Hipervínculo" xfId="30406" builtinId="8" hidden="1"/>
    <cellStyle name="Hipervínculo" xfId="30408" builtinId="8" hidden="1"/>
    <cellStyle name="Hipervínculo" xfId="30410" builtinId="8" hidden="1"/>
    <cellStyle name="Hipervínculo" xfId="30412" builtinId="8" hidden="1"/>
    <cellStyle name="Hipervínculo" xfId="30414" builtinId="8" hidden="1"/>
    <cellStyle name="Hipervínculo" xfId="30416" builtinId="8" hidden="1"/>
    <cellStyle name="Hipervínculo" xfId="30418" builtinId="8" hidden="1"/>
    <cellStyle name="Hipervínculo" xfId="30420" builtinId="8" hidden="1"/>
    <cellStyle name="Hipervínculo" xfId="30422" builtinId="8" hidden="1"/>
    <cellStyle name="Hipervínculo" xfId="30424" builtinId="8" hidden="1"/>
    <cellStyle name="Hipervínculo" xfId="30426" builtinId="8" hidden="1"/>
    <cellStyle name="Hipervínculo" xfId="30428" builtinId="8" hidden="1"/>
    <cellStyle name="Hipervínculo" xfId="30430" builtinId="8" hidden="1"/>
    <cellStyle name="Hipervínculo" xfId="30432" builtinId="8" hidden="1"/>
    <cellStyle name="Hipervínculo" xfId="30434" builtinId="8" hidden="1"/>
    <cellStyle name="Hipervínculo" xfId="30436" builtinId="8" hidden="1"/>
    <cellStyle name="Hipervínculo" xfId="30438" builtinId="8" hidden="1"/>
    <cellStyle name="Hipervínculo" xfId="30440" builtinId="8" hidden="1"/>
    <cellStyle name="Hipervínculo" xfId="30442" builtinId="8" hidden="1"/>
    <cellStyle name="Hipervínculo" xfId="30444" builtinId="8" hidden="1"/>
    <cellStyle name="Hipervínculo" xfId="30446" builtinId="8" hidden="1"/>
    <cellStyle name="Hipervínculo" xfId="30448" builtinId="8" hidden="1"/>
    <cellStyle name="Hipervínculo" xfId="30450" builtinId="8" hidden="1"/>
    <cellStyle name="Hipervínculo" xfId="30452" builtinId="8" hidden="1"/>
    <cellStyle name="Hipervínculo" xfId="30454" builtinId="8" hidden="1"/>
    <cellStyle name="Hipervínculo" xfId="30456" builtinId="8" hidden="1"/>
    <cellStyle name="Hipervínculo" xfId="30458" builtinId="8" hidden="1"/>
    <cellStyle name="Hipervínculo" xfId="30460" builtinId="8" hidden="1"/>
    <cellStyle name="Hipervínculo" xfId="30462" builtinId="8" hidden="1"/>
    <cellStyle name="Hipervínculo" xfId="30464" builtinId="8" hidden="1"/>
    <cellStyle name="Hipervínculo" xfId="30466" builtinId="8" hidden="1"/>
    <cellStyle name="Hipervínculo" xfId="30468" builtinId="8" hidden="1"/>
    <cellStyle name="Hipervínculo" xfId="30470" builtinId="8" hidden="1"/>
    <cellStyle name="Hipervínculo" xfId="30472" builtinId="8" hidden="1"/>
    <cellStyle name="Hipervínculo" xfId="30474" builtinId="8" hidden="1"/>
    <cellStyle name="Hipervínculo" xfId="30476" builtinId="8" hidden="1"/>
    <cellStyle name="Hipervínculo" xfId="30478" builtinId="8" hidden="1"/>
    <cellStyle name="Hipervínculo" xfId="30480" builtinId="8" hidden="1"/>
    <cellStyle name="Hipervínculo" xfId="30482" builtinId="8" hidden="1"/>
    <cellStyle name="Hipervínculo" xfId="30484" builtinId="8" hidden="1"/>
    <cellStyle name="Hipervínculo" xfId="30486" builtinId="8" hidden="1"/>
    <cellStyle name="Hipervínculo" xfId="30488" builtinId="8" hidden="1"/>
    <cellStyle name="Hipervínculo" xfId="30490" builtinId="8" hidden="1"/>
    <cellStyle name="Hipervínculo" xfId="30492" builtinId="8" hidden="1"/>
    <cellStyle name="Hipervínculo" xfId="30494" builtinId="8" hidden="1"/>
    <cellStyle name="Hipervínculo" xfId="30496" builtinId="8" hidden="1"/>
    <cellStyle name="Hipervínculo" xfId="30498" builtinId="8" hidden="1"/>
    <cellStyle name="Hipervínculo" xfId="30500" builtinId="8" hidden="1"/>
    <cellStyle name="Hipervínculo" xfId="30502" builtinId="8" hidden="1"/>
    <cellStyle name="Hipervínculo" xfId="30504" builtinId="8" hidden="1"/>
    <cellStyle name="Hipervínculo" xfId="30506" builtinId="8" hidden="1"/>
    <cellStyle name="Hipervínculo" xfId="30508" builtinId="8" hidden="1"/>
    <cellStyle name="Hipervínculo" xfId="30510" builtinId="8" hidden="1"/>
    <cellStyle name="Hipervínculo" xfId="30512" builtinId="8" hidden="1"/>
    <cellStyle name="Hipervínculo" xfId="30514" builtinId="8" hidden="1"/>
    <cellStyle name="Hipervínculo" xfId="30516" builtinId="8" hidden="1"/>
    <cellStyle name="Hipervínculo" xfId="30518" builtinId="8" hidden="1"/>
    <cellStyle name="Hipervínculo" xfId="30520" builtinId="8" hidden="1"/>
    <cellStyle name="Hipervínculo" xfId="30522" builtinId="8" hidden="1"/>
    <cellStyle name="Hipervínculo" xfId="30524" builtinId="8" hidden="1"/>
    <cellStyle name="Hipervínculo" xfId="30526" builtinId="8" hidden="1"/>
    <cellStyle name="Hipervínculo" xfId="30528" builtinId="8" hidden="1"/>
    <cellStyle name="Hipervínculo" xfId="30530" builtinId="8" hidden="1"/>
    <cellStyle name="Hipervínculo" xfId="30532" builtinId="8" hidden="1"/>
    <cellStyle name="Hipervínculo" xfId="30534" builtinId="8" hidden="1"/>
    <cellStyle name="Hipervínculo" xfId="30536" builtinId="8" hidden="1"/>
    <cellStyle name="Hipervínculo" xfId="30538" builtinId="8" hidden="1"/>
    <cellStyle name="Hipervínculo" xfId="30540" builtinId="8" hidden="1"/>
    <cellStyle name="Hipervínculo" xfId="30542" builtinId="8" hidden="1"/>
    <cellStyle name="Hipervínculo" xfId="30544" builtinId="8" hidden="1"/>
    <cellStyle name="Hipervínculo" xfId="30546" builtinId="8" hidden="1"/>
    <cellStyle name="Hipervínculo" xfId="30548" builtinId="8" hidden="1"/>
    <cellStyle name="Hipervínculo" xfId="30550" builtinId="8" hidden="1"/>
    <cellStyle name="Hipervínculo" xfId="30552" builtinId="8" hidden="1"/>
    <cellStyle name="Hipervínculo" xfId="30554" builtinId="8" hidden="1"/>
    <cellStyle name="Hipervínculo" xfId="30556" builtinId="8" hidden="1"/>
    <cellStyle name="Hipervínculo" xfId="30558" builtinId="8" hidden="1"/>
    <cellStyle name="Hipervínculo" xfId="30560" builtinId="8" hidden="1"/>
    <cellStyle name="Hipervínculo" xfId="30562" builtinId="8" hidden="1"/>
    <cellStyle name="Hipervínculo" xfId="30564" builtinId="8" hidden="1"/>
    <cellStyle name="Hipervínculo" xfId="30566" builtinId="8" hidden="1"/>
    <cellStyle name="Hipervínculo" xfId="30568" builtinId="8" hidden="1"/>
    <cellStyle name="Hipervínculo" xfId="30570" builtinId="8" hidden="1"/>
    <cellStyle name="Hipervínculo" xfId="30572" builtinId="8" hidden="1"/>
    <cellStyle name="Hipervínculo" xfId="30574" builtinId="8" hidden="1"/>
    <cellStyle name="Hipervínculo" xfId="30576" builtinId="8" hidden="1"/>
    <cellStyle name="Hipervínculo" xfId="30578" builtinId="8" hidden="1"/>
    <cellStyle name="Hipervínculo" xfId="30580" builtinId="8" hidden="1"/>
    <cellStyle name="Hipervínculo" xfId="30582" builtinId="8" hidden="1"/>
    <cellStyle name="Hipervínculo" xfId="30584" builtinId="8" hidden="1"/>
    <cellStyle name="Hipervínculo" xfId="30586" builtinId="8" hidden="1"/>
    <cellStyle name="Hipervínculo" xfId="30588" builtinId="8" hidden="1"/>
    <cellStyle name="Hipervínculo" xfId="30590" builtinId="8" hidden="1"/>
    <cellStyle name="Hipervínculo" xfId="30592" builtinId="8" hidden="1"/>
    <cellStyle name="Hipervínculo" xfId="30594" builtinId="8" hidden="1"/>
    <cellStyle name="Hipervínculo" xfId="30596" builtinId="8" hidden="1"/>
    <cellStyle name="Hipervínculo" xfId="30598" builtinId="8" hidden="1"/>
    <cellStyle name="Hipervínculo" xfId="30600" builtinId="8" hidden="1"/>
    <cellStyle name="Hipervínculo" xfId="30602" builtinId="8" hidden="1"/>
    <cellStyle name="Hipervínculo" xfId="30604" builtinId="8" hidden="1"/>
    <cellStyle name="Hipervínculo" xfId="30606" builtinId="8" hidden="1"/>
    <cellStyle name="Hipervínculo" xfId="30608" builtinId="8" hidden="1"/>
    <cellStyle name="Hipervínculo" xfId="30610" builtinId="8" hidden="1"/>
    <cellStyle name="Hipervínculo" xfId="30612" builtinId="8" hidden="1"/>
    <cellStyle name="Hipervínculo" xfId="30614" builtinId="8" hidden="1"/>
    <cellStyle name="Hipervínculo" xfId="30616" builtinId="8" hidden="1"/>
    <cellStyle name="Hipervínculo" xfId="30618" builtinId="8" hidden="1"/>
    <cellStyle name="Hipervínculo" xfId="30620" builtinId="8" hidden="1"/>
    <cellStyle name="Hipervínculo" xfId="30622" builtinId="8" hidden="1"/>
    <cellStyle name="Hipervínculo" xfId="30624" builtinId="8" hidden="1"/>
    <cellStyle name="Hipervínculo" xfId="30626" builtinId="8" hidden="1"/>
    <cellStyle name="Hipervínculo" xfId="30628" builtinId="8" hidden="1"/>
    <cellStyle name="Hipervínculo" xfId="30630" builtinId="8" hidden="1"/>
    <cellStyle name="Hipervínculo" xfId="30632" builtinId="8" hidden="1"/>
    <cellStyle name="Hipervínculo" xfId="30634" builtinId="8" hidden="1"/>
    <cellStyle name="Hipervínculo" xfId="30636" builtinId="8" hidden="1"/>
    <cellStyle name="Hipervínculo" xfId="30638" builtinId="8" hidden="1"/>
    <cellStyle name="Hipervínculo" xfId="30640" builtinId="8" hidden="1"/>
    <cellStyle name="Hipervínculo" xfId="30642" builtinId="8" hidden="1"/>
    <cellStyle name="Hipervínculo" xfId="30644" builtinId="8" hidden="1"/>
    <cellStyle name="Hipervínculo" xfId="30646" builtinId="8" hidden="1"/>
    <cellStyle name="Hipervínculo" xfId="30648" builtinId="8" hidden="1"/>
    <cellStyle name="Hipervínculo" xfId="30650" builtinId="8" hidden="1"/>
    <cellStyle name="Hipervínculo" xfId="30652" builtinId="8" hidden="1"/>
    <cellStyle name="Hipervínculo" xfId="30654" builtinId="8" hidden="1"/>
    <cellStyle name="Hipervínculo" xfId="30656" builtinId="8" hidden="1"/>
    <cellStyle name="Hipervínculo" xfId="30658" builtinId="8" hidden="1"/>
    <cellStyle name="Hipervínculo" xfId="30660" builtinId="8" hidden="1"/>
    <cellStyle name="Hipervínculo" xfId="30662" builtinId="8" hidden="1"/>
    <cellStyle name="Hipervínculo" xfId="30664" builtinId="8" hidden="1"/>
    <cellStyle name="Hipervínculo" xfId="30666" builtinId="8" hidden="1"/>
    <cellStyle name="Hipervínculo" xfId="30668" builtinId="8" hidden="1"/>
    <cellStyle name="Hipervínculo" xfId="30670" builtinId="8" hidden="1"/>
    <cellStyle name="Hipervínculo" xfId="30672" builtinId="8" hidden="1"/>
    <cellStyle name="Hipervínculo" xfId="30674" builtinId="8" hidden="1"/>
    <cellStyle name="Hipervínculo" xfId="30676" builtinId="8" hidden="1"/>
    <cellStyle name="Hipervínculo" xfId="30678" builtinId="8" hidden="1"/>
    <cellStyle name="Hipervínculo" xfId="30680" builtinId="8" hidden="1"/>
    <cellStyle name="Hipervínculo" xfId="30682" builtinId="8" hidden="1"/>
    <cellStyle name="Hipervínculo" xfId="30684" builtinId="8" hidden="1"/>
    <cellStyle name="Hipervínculo" xfId="30686" builtinId="8" hidden="1"/>
    <cellStyle name="Hipervínculo" xfId="30688" builtinId="8" hidden="1"/>
    <cellStyle name="Hipervínculo" xfId="30690" builtinId="8" hidden="1"/>
    <cellStyle name="Hipervínculo" xfId="30692" builtinId="8" hidden="1"/>
    <cellStyle name="Hipervínculo" xfId="30694" builtinId="8" hidden="1"/>
    <cellStyle name="Hipervínculo" xfId="30696" builtinId="8" hidden="1"/>
    <cellStyle name="Hipervínculo" xfId="30698" builtinId="8" hidden="1"/>
    <cellStyle name="Hipervínculo" xfId="30700" builtinId="8" hidden="1"/>
    <cellStyle name="Hipervínculo" xfId="30702" builtinId="8" hidden="1"/>
    <cellStyle name="Hipervínculo" xfId="30704" builtinId="8" hidden="1"/>
    <cellStyle name="Hipervínculo" xfId="30706" builtinId="8" hidden="1"/>
    <cellStyle name="Hipervínculo" xfId="30708" builtinId="8" hidden="1"/>
    <cellStyle name="Hipervínculo" xfId="30710" builtinId="8" hidden="1"/>
    <cellStyle name="Hipervínculo" xfId="30712" builtinId="8" hidden="1"/>
    <cellStyle name="Hipervínculo" xfId="30714" builtinId="8" hidden="1"/>
    <cellStyle name="Hipervínculo" xfId="30716" builtinId="8" hidden="1"/>
    <cellStyle name="Hipervínculo" xfId="30718" builtinId="8" hidden="1"/>
    <cellStyle name="Hipervínculo" xfId="30720" builtinId="8" hidden="1"/>
    <cellStyle name="Hipervínculo" xfId="30722" builtinId="8" hidden="1"/>
    <cellStyle name="Hipervínculo" xfId="30724" builtinId="8" hidden="1"/>
    <cellStyle name="Hipervínculo" xfId="30726" builtinId="8" hidden="1"/>
    <cellStyle name="Hipervínculo" xfId="30728" builtinId="8" hidden="1"/>
    <cellStyle name="Hipervínculo" xfId="30730" builtinId="8" hidden="1"/>
    <cellStyle name="Hipervínculo" xfId="30732" builtinId="8" hidden="1"/>
    <cellStyle name="Hipervínculo" xfId="30734" builtinId="8" hidden="1"/>
    <cellStyle name="Hipervínculo" xfId="30736" builtinId="8" hidden="1"/>
    <cellStyle name="Hipervínculo" xfId="30738" builtinId="8" hidden="1"/>
    <cellStyle name="Hipervínculo" xfId="30740" builtinId="8" hidden="1"/>
    <cellStyle name="Hipervínculo" xfId="30742" builtinId="8" hidden="1"/>
    <cellStyle name="Hipervínculo" xfId="30744" builtinId="8" hidden="1"/>
    <cellStyle name="Hipervínculo" xfId="30746" builtinId="8" hidden="1"/>
    <cellStyle name="Hipervínculo" xfId="30748" builtinId="8" hidden="1"/>
    <cellStyle name="Hipervínculo" xfId="30750" builtinId="8" hidden="1"/>
    <cellStyle name="Hipervínculo" xfId="30752" builtinId="8" hidden="1"/>
    <cellStyle name="Hipervínculo" xfId="30754" builtinId="8" hidden="1"/>
    <cellStyle name="Hipervínculo" xfId="30756" builtinId="8" hidden="1"/>
    <cellStyle name="Hipervínculo" xfId="30758" builtinId="8" hidden="1"/>
    <cellStyle name="Hipervínculo" xfId="30760" builtinId="8" hidden="1"/>
    <cellStyle name="Hipervínculo" xfId="30762" builtinId="8" hidden="1"/>
    <cellStyle name="Hipervínculo" xfId="30764" builtinId="8" hidden="1"/>
    <cellStyle name="Hipervínculo" xfId="30766" builtinId="8" hidden="1"/>
    <cellStyle name="Hipervínculo" xfId="30768" builtinId="8" hidden="1"/>
    <cellStyle name="Hipervínculo" xfId="30770" builtinId="8" hidden="1"/>
    <cellStyle name="Hipervínculo" xfId="30772" builtinId="8" hidden="1"/>
    <cellStyle name="Hipervínculo" xfId="30774" builtinId="8" hidden="1"/>
    <cellStyle name="Hipervínculo" xfId="30776" builtinId="8" hidden="1"/>
    <cellStyle name="Hipervínculo" xfId="30778" builtinId="8" hidden="1"/>
    <cellStyle name="Hipervínculo" xfId="30780" builtinId="8" hidden="1"/>
    <cellStyle name="Hipervínculo" xfId="30782" builtinId="8" hidden="1"/>
    <cellStyle name="Hipervínculo" xfId="30784" builtinId="8" hidden="1"/>
    <cellStyle name="Hipervínculo" xfId="30786" builtinId="8" hidden="1"/>
    <cellStyle name="Hipervínculo" xfId="30788" builtinId="8" hidden="1"/>
    <cellStyle name="Hipervínculo" xfId="30790" builtinId="8" hidden="1"/>
    <cellStyle name="Hipervínculo" xfId="30792" builtinId="8" hidden="1"/>
    <cellStyle name="Hipervínculo" xfId="30794" builtinId="8" hidden="1"/>
    <cellStyle name="Hipervínculo" xfId="30796" builtinId="8" hidden="1"/>
    <cellStyle name="Hipervínculo" xfId="30798" builtinId="8" hidden="1"/>
    <cellStyle name="Hipervínculo" xfId="30800" builtinId="8" hidden="1"/>
    <cellStyle name="Hipervínculo" xfId="30802" builtinId="8" hidden="1"/>
    <cellStyle name="Hipervínculo" xfId="30804" builtinId="8" hidden="1"/>
    <cellStyle name="Hipervínculo" xfId="30806" builtinId="8" hidden="1"/>
    <cellStyle name="Hipervínculo" xfId="30808" builtinId="8" hidden="1"/>
    <cellStyle name="Hipervínculo" xfId="30810" builtinId="8" hidden="1"/>
    <cellStyle name="Hipervínculo" xfId="30812" builtinId="8" hidden="1"/>
    <cellStyle name="Hipervínculo" xfId="30814" builtinId="8" hidden="1"/>
    <cellStyle name="Hipervínculo" xfId="30816" builtinId="8" hidden="1"/>
    <cellStyle name="Hipervínculo" xfId="30818" builtinId="8" hidden="1"/>
    <cellStyle name="Hipervínculo" xfId="30820" builtinId="8" hidden="1"/>
    <cellStyle name="Hipervínculo" xfId="30822" builtinId="8" hidden="1"/>
    <cellStyle name="Hipervínculo" xfId="30824" builtinId="8" hidden="1"/>
    <cellStyle name="Hipervínculo" xfId="30826" builtinId="8" hidden="1"/>
    <cellStyle name="Hipervínculo" xfId="30828" builtinId="8" hidden="1"/>
    <cellStyle name="Hipervínculo" xfId="30830" builtinId="8" hidden="1"/>
    <cellStyle name="Hipervínculo" xfId="30832" builtinId="8" hidden="1"/>
    <cellStyle name="Hipervínculo" xfId="30834" builtinId="8" hidden="1"/>
    <cellStyle name="Hipervínculo" xfId="30836" builtinId="8" hidden="1"/>
    <cellStyle name="Hipervínculo" xfId="30838" builtinId="8" hidden="1"/>
    <cellStyle name="Hipervínculo" xfId="30840" builtinId="8" hidden="1"/>
    <cellStyle name="Hipervínculo" xfId="30842" builtinId="8" hidden="1"/>
    <cellStyle name="Hipervínculo" xfId="30844" builtinId="8" hidden="1"/>
    <cellStyle name="Hipervínculo" xfId="30846" builtinId="8" hidden="1"/>
    <cellStyle name="Hipervínculo" xfId="30848" builtinId="8" hidden="1"/>
    <cellStyle name="Hipervínculo" xfId="30850" builtinId="8" hidden="1"/>
    <cellStyle name="Hipervínculo" xfId="30852" builtinId="8" hidden="1"/>
    <cellStyle name="Hipervínculo" xfId="30854" builtinId="8" hidden="1"/>
    <cellStyle name="Hipervínculo" xfId="30856" builtinId="8" hidden="1"/>
    <cellStyle name="Hipervínculo" xfId="30858" builtinId="8" hidden="1"/>
    <cellStyle name="Hipervínculo" xfId="30860" builtinId="8" hidden="1"/>
    <cellStyle name="Hipervínculo" xfId="30862" builtinId="8" hidden="1"/>
    <cellStyle name="Hipervínculo" xfId="30864" builtinId="8" hidden="1"/>
    <cellStyle name="Hipervínculo" xfId="30866" builtinId="8" hidden="1"/>
    <cellStyle name="Hipervínculo" xfId="30868" builtinId="8" hidden="1"/>
    <cellStyle name="Hipervínculo" xfId="30870" builtinId="8" hidden="1"/>
    <cellStyle name="Hipervínculo" xfId="30872" builtinId="8" hidden="1"/>
    <cellStyle name="Hipervínculo" xfId="30874" builtinId="8" hidden="1"/>
    <cellStyle name="Hipervínculo" xfId="30876" builtinId="8" hidden="1"/>
    <cellStyle name="Hipervínculo" xfId="30878" builtinId="8" hidden="1"/>
    <cellStyle name="Hipervínculo" xfId="30880" builtinId="8" hidden="1"/>
    <cellStyle name="Hipervínculo" xfId="30882" builtinId="8" hidden="1"/>
    <cellStyle name="Hipervínculo" xfId="30884" builtinId="8" hidden="1"/>
    <cellStyle name="Hipervínculo" xfId="30886" builtinId="8" hidden="1"/>
    <cellStyle name="Hipervínculo" xfId="30888" builtinId="8" hidden="1"/>
    <cellStyle name="Hipervínculo" xfId="30890" builtinId="8" hidden="1"/>
    <cellStyle name="Hipervínculo" xfId="30892" builtinId="8" hidden="1"/>
    <cellStyle name="Hipervínculo" xfId="30894" builtinId="8" hidden="1"/>
    <cellStyle name="Hipervínculo" xfId="30896" builtinId="8" hidden="1"/>
    <cellStyle name="Hipervínculo" xfId="30898" builtinId="8" hidden="1"/>
    <cellStyle name="Hipervínculo" xfId="30900" builtinId="8" hidden="1"/>
    <cellStyle name="Hipervínculo" xfId="30902" builtinId="8" hidden="1"/>
    <cellStyle name="Hipervínculo" xfId="30904" builtinId="8" hidden="1"/>
    <cellStyle name="Hipervínculo" xfId="30906" builtinId="8" hidden="1"/>
    <cellStyle name="Hipervínculo" xfId="30908" builtinId="8" hidden="1"/>
    <cellStyle name="Hipervínculo" xfId="30910" builtinId="8" hidden="1"/>
    <cellStyle name="Hipervínculo" xfId="30912" builtinId="8" hidden="1"/>
    <cellStyle name="Hipervínculo" xfId="30914" builtinId="8" hidden="1"/>
    <cellStyle name="Hipervínculo" xfId="30916" builtinId="8" hidden="1"/>
    <cellStyle name="Hipervínculo" xfId="30918" builtinId="8" hidden="1"/>
    <cellStyle name="Hipervínculo" xfId="30920" builtinId="8" hidden="1"/>
    <cellStyle name="Hipervínculo" xfId="30922" builtinId="8" hidden="1"/>
    <cellStyle name="Hipervínculo" xfId="30924" builtinId="8" hidden="1"/>
    <cellStyle name="Hipervínculo" xfId="30926" builtinId="8" hidden="1"/>
    <cellStyle name="Hipervínculo" xfId="30928" builtinId="8" hidden="1"/>
    <cellStyle name="Hipervínculo" xfId="30930" builtinId="8" hidden="1"/>
    <cellStyle name="Hipervínculo" xfId="30932" builtinId="8" hidden="1"/>
    <cellStyle name="Hipervínculo" xfId="30934" builtinId="8" hidden="1"/>
    <cellStyle name="Hipervínculo" xfId="30936" builtinId="8" hidden="1"/>
    <cellStyle name="Hipervínculo" xfId="30938" builtinId="8" hidden="1"/>
    <cellStyle name="Hipervínculo" xfId="30940" builtinId="8" hidden="1"/>
    <cellStyle name="Hipervínculo" xfId="30942" builtinId="8" hidden="1"/>
    <cellStyle name="Hipervínculo" xfId="30944" builtinId="8" hidden="1"/>
    <cellStyle name="Hipervínculo" xfId="30946" builtinId="8" hidden="1"/>
    <cellStyle name="Hipervínculo" xfId="30948" builtinId="8" hidden="1"/>
    <cellStyle name="Hipervínculo" xfId="30950" builtinId="8" hidden="1"/>
    <cellStyle name="Hipervínculo" xfId="30952" builtinId="8" hidden="1"/>
    <cellStyle name="Hipervínculo" xfId="30954" builtinId="8" hidden="1"/>
    <cellStyle name="Hipervínculo" xfId="30956" builtinId="8" hidden="1"/>
    <cellStyle name="Hipervínculo" xfId="30958" builtinId="8" hidden="1"/>
    <cellStyle name="Hipervínculo" xfId="30960" builtinId="8" hidden="1"/>
    <cellStyle name="Hipervínculo" xfId="30962" builtinId="8" hidden="1"/>
    <cellStyle name="Hipervínculo" xfId="30964" builtinId="8" hidden="1"/>
    <cellStyle name="Hipervínculo" xfId="30966" builtinId="8" hidden="1"/>
    <cellStyle name="Hipervínculo" xfId="30968" builtinId="8" hidden="1"/>
    <cellStyle name="Hipervínculo" xfId="30970" builtinId="8" hidden="1"/>
    <cellStyle name="Hipervínculo" xfId="30972" builtinId="8" hidden="1"/>
    <cellStyle name="Hipervínculo" xfId="30974" builtinId="8" hidden="1"/>
    <cellStyle name="Hipervínculo" xfId="30976" builtinId="8" hidden="1"/>
    <cellStyle name="Hipervínculo" xfId="30978" builtinId="8" hidden="1"/>
    <cellStyle name="Hipervínculo" xfId="30980" builtinId="8" hidden="1"/>
    <cellStyle name="Hipervínculo" xfId="30982" builtinId="8" hidden="1"/>
    <cellStyle name="Hipervínculo" xfId="30984" builtinId="8" hidden="1"/>
    <cellStyle name="Hipervínculo" xfId="30986" builtinId="8" hidden="1"/>
    <cellStyle name="Hipervínculo" xfId="30988" builtinId="8" hidden="1"/>
    <cellStyle name="Hipervínculo" xfId="30990" builtinId="8" hidden="1"/>
    <cellStyle name="Hipervínculo" xfId="30992" builtinId="8" hidden="1"/>
    <cellStyle name="Hipervínculo" xfId="30994" builtinId="8" hidden="1"/>
    <cellStyle name="Hipervínculo" xfId="30996" builtinId="8" hidden="1"/>
    <cellStyle name="Hipervínculo" xfId="30998" builtinId="8" hidden="1"/>
    <cellStyle name="Hipervínculo" xfId="31000" builtinId="8" hidden="1"/>
    <cellStyle name="Hipervínculo" xfId="31002" builtinId="8" hidden="1"/>
    <cellStyle name="Hipervínculo" xfId="31004" builtinId="8" hidden="1"/>
    <cellStyle name="Hipervínculo" xfId="31006" builtinId="8" hidden="1"/>
    <cellStyle name="Hipervínculo" xfId="31008" builtinId="8" hidden="1"/>
    <cellStyle name="Hipervínculo" xfId="31010" builtinId="8" hidden="1"/>
    <cellStyle name="Hipervínculo" xfId="31012" builtinId="8" hidden="1"/>
    <cellStyle name="Hipervínculo" xfId="31014" builtinId="8" hidden="1"/>
    <cellStyle name="Hipervínculo" xfId="31016" builtinId="8" hidden="1"/>
    <cellStyle name="Hipervínculo" xfId="31018" builtinId="8" hidden="1"/>
    <cellStyle name="Hipervínculo" xfId="31020" builtinId="8" hidden="1"/>
    <cellStyle name="Hipervínculo" xfId="31022" builtinId="8" hidden="1"/>
    <cellStyle name="Hipervínculo" xfId="31024" builtinId="8" hidden="1"/>
    <cellStyle name="Hipervínculo" xfId="31026" builtinId="8" hidden="1"/>
    <cellStyle name="Hipervínculo" xfId="31028" builtinId="8" hidden="1"/>
    <cellStyle name="Hipervínculo" xfId="31030" builtinId="8" hidden="1"/>
    <cellStyle name="Hipervínculo" xfId="31032" builtinId="8" hidden="1"/>
    <cellStyle name="Hipervínculo" xfId="31034" builtinId="8" hidden="1"/>
    <cellStyle name="Hipervínculo" xfId="31036" builtinId="8" hidden="1"/>
    <cellStyle name="Hipervínculo" xfId="31038" builtinId="8" hidden="1"/>
    <cellStyle name="Hipervínculo" xfId="31040" builtinId="8" hidden="1"/>
    <cellStyle name="Hipervínculo" xfId="31042" builtinId="8" hidden="1"/>
    <cellStyle name="Hipervínculo" xfId="31044" builtinId="8" hidden="1"/>
    <cellStyle name="Hipervínculo" xfId="31046" builtinId="8" hidden="1"/>
    <cellStyle name="Hipervínculo" xfId="31048" builtinId="8" hidden="1"/>
    <cellStyle name="Hipervínculo" xfId="31050" builtinId="8" hidden="1"/>
    <cellStyle name="Hipervínculo" xfId="31052" builtinId="8" hidden="1"/>
    <cellStyle name="Hipervínculo" xfId="31054" builtinId="8" hidden="1"/>
    <cellStyle name="Hipervínculo" xfId="31056" builtinId="8" hidden="1"/>
    <cellStyle name="Hipervínculo" xfId="31058" builtinId="8" hidden="1"/>
    <cellStyle name="Hipervínculo" xfId="31060" builtinId="8" hidden="1"/>
    <cellStyle name="Hipervínculo" xfId="31062" builtinId="8" hidden="1"/>
    <cellStyle name="Hipervínculo" xfId="31064" builtinId="8" hidden="1"/>
    <cellStyle name="Hipervínculo" xfId="31066" builtinId="8" hidden="1"/>
    <cellStyle name="Hipervínculo" xfId="31068" builtinId="8" hidden="1"/>
    <cellStyle name="Hipervínculo" xfId="31070" builtinId="8" hidden="1"/>
    <cellStyle name="Hipervínculo" xfId="31072" builtinId="8" hidden="1"/>
    <cellStyle name="Hipervínculo" xfId="31074" builtinId="8" hidden="1"/>
    <cellStyle name="Hipervínculo" xfId="31076" builtinId="8" hidden="1"/>
    <cellStyle name="Hipervínculo" xfId="31078" builtinId="8" hidden="1"/>
    <cellStyle name="Hipervínculo" xfId="31080" builtinId="8" hidden="1"/>
    <cellStyle name="Hipervínculo" xfId="31082" builtinId="8" hidden="1"/>
    <cellStyle name="Hipervínculo" xfId="31084" builtinId="8" hidden="1"/>
    <cellStyle name="Hipervínculo" xfId="31086" builtinId="8" hidden="1"/>
    <cellStyle name="Hipervínculo" xfId="31088" builtinId="8" hidden="1"/>
    <cellStyle name="Hipervínculo" xfId="31090" builtinId="8" hidden="1"/>
    <cellStyle name="Hipervínculo" xfId="31092" builtinId="8" hidden="1"/>
    <cellStyle name="Hipervínculo" xfId="31094" builtinId="8" hidden="1"/>
    <cellStyle name="Hipervínculo" xfId="31096" builtinId="8" hidden="1"/>
    <cellStyle name="Hipervínculo" xfId="31098" builtinId="8" hidden="1"/>
    <cellStyle name="Hipervínculo" xfId="31100" builtinId="8" hidden="1"/>
    <cellStyle name="Hipervínculo" xfId="31102" builtinId="8" hidden="1"/>
    <cellStyle name="Hipervínculo" xfId="31104" builtinId="8" hidden="1"/>
    <cellStyle name="Hipervínculo" xfId="31106" builtinId="8" hidden="1"/>
    <cellStyle name="Hipervínculo" xfId="31108" builtinId="8" hidden="1"/>
    <cellStyle name="Hipervínculo" xfId="31110" builtinId="8" hidden="1"/>
    <cellStyle name="Hipervínculo" xfId="31112" builtinId="8" hidden="1"/>
    <cellStyle name="Hipervínculo" xfId="31114" builtinId="8" hidden="1"/>
    <cellStyle name="Hipervínculo" xfId="31116" builtinId="8" hidden="1"/>
    <cellStyle name="Hipervínculo" xfId="31118" builtinId="8" hidden="1"/>
    <cellStyle name="Hipervínculo" xfId="31120" builtinId="8" hidden="1"/>
    <cellStyle name="Hipervínculo" xfId="31122" builtinId="8" hidden="1"/>
    <cellStyle name="Hipervínculo" xfId="31124" builtinId="8" hidden="1"/>
    <cellStyle name="Hipervínculo" xfId="31126" builtinId="8" hidden="1"/>
    <cellStyle name="Hipervínculo" xfId="31128" builtinId="8" hidden="1"/>
    <cellStyle name="Hipervínculo" xfId="31130" builtinId="8" hidden="1"/>
    <cellStyle name="Hipervínculo" xfId="31132" builtinId="8" hidden="1"/>
    <cellStyle name="Hipervínculo" xfId="31134" builtinId="8" hidden="1"/>
    <cellStyle name="Hipervínculo" xfId="31136" builtinId="8" hidden="1"/>
    <cellStyle name="Hipervínculo" xfId="31138" builtinId="8" hidden="1"/>
    <cellStyle name="Hipervínculo" xfId="31140" builtinId="8" hidden="1"/>
    <cellStyle name="Hipervínculo" xfId="31142" builtinId="8" hidden="1"/>
    <cellStyle name="Hipervínculo" xfId="31144" builtinId="8" hidden="1"/>
    <cellStyle name="Hipervínculo" xfId="31146" builtinId="8" hidden="1"/>
    <cellStyle name="Hipervínculo" xfId="31148" builtinId="8" hidden="1"/>
    <cellStyle name="Hipervínculo" xfId="31150" builtinId="8" hidden="1"/>
    <cellStyle name="Hipervínculo" xfId="31152" builtinId="8" hidden="1"/>
    <cellStyle name="Hipervínculo" xfId="31154" builtinId="8" hidden="1"/>
    <cellStyle name="Hipervínculo" xfId="31156" builtinId="8" hidden="1"/>
    <cellStyle name="Hipervínculo" xfId="31158" builtinId="8" hidden="1"/>
    <cellStyle name="Hipervínculo" xfId="31160" builtinId="8" hidden="1"/>
    <cellStyle name="Hipervínculo" xfId="31162" builtinId="8" hidden="1"/>
    <cellStyle name="Hipervínculo" xfId="31164" builtinId="8" hidden="1"/>
    <cellStyle name="Hipervínculo" xfId="31166" builtinId="8" hidden="1"/>
    <cellStyle name="Hipervínculo" xfId="31168" builtinId="8" hidden="1"/>
    <cellStyle name="Hipervínculo" xfId="31170" builtinId="8" hidden="1"/>
    <cellStyle name="Hipervínculo" xfId="31172" builtinId="8" hidden="1"/>
    <cellStyle name="Hipervínculo" xfId="31174" builtinId="8" hidden="1"/>
    <cellStyle name="Hipervínculo" xfId="31176" builtinId="8" hidden="1"/>
    <cellStyle name="Hipervínculo" xfId="31178" builtinId="8" hidden="1"/>
    <cellStyle name="Hipervínculo" xfId="31180" builtinId="8" hidden="1"/>
    <cellStyle name="Hipervínculo" xfId="31182" builtinId="8" hidden="1"/>
    <cellStyle name="Hipervínculo" xfId="31184" builtinId="8" hidden="1"/>
    <cellStyle name="Hipervínculo" xfId="31186" builtinId="8" hidden="1"/>
    <cellStyle name="Hipervínculo" xfId="31188" builtinId="8" hidden="1"/>
    <cellStyle name="Hipervínculo" xfId="31190" builtinId="8" hidden="1"/>
    <cellStyle name="Hipervínculo" xfId="31192" builtinId="8" hidden="1"/>
    <cellStyle name="Hipervínculo" xfId="31194" builtinId="8" hidden="1"/>
    <cellStyle name="Hipervínculo" xfId="31196" builtinId="8" hidden="1"/>
    <cellStyle name="Hipervínculo" xfId="31198" builtinId="8" hidden="1"/>
    <cellStyle name="Hipervínculo" xfId="31200" builtinId="8" hidden="1"/>
    <cellStyle name="Hipervínculo" xfId="31202" builtinId="8" hidden="1"/>
    <cellStyle name="Hipervínculo" xfId="31204" builtinId="8" hidden="1"/>
    <cellStyle name="Hipervínculo" xfId="31206" builtinId="8" hidden="1"/>
    <cellStyle name="Hipervínculo" xfId="31208" builtinId="8" hidden="1"/>
    <cellStyle name="Hipervínculo" xfId="31210" builtinId="8" hidden="1"/>
    <cellStyle name="Hipervínculo" xfId="31212" builtinId="8" hidden="1"/>
    <cellStyle name="Hipervínculo" xfId="31214" builtinId="8" hidden="1"/>
    <cellStyle name="Hipervínculo" xfId="31216" builtinId="8" hidden="1"/>
    <cellStyle name="Hipervínculo" xfId="31218" builtinId="8" hidden="1"/>
    <cellStyle name="Hipervínculo" xfId="31220" builtinId="8" hidden="1"/>
    <cellStyle name="Hipervínculo" xfId="31222" builtinId="8" hidden="1"/>
    <cellStyle name="Hipervínculo" xfId="31224" builtinId="8" hidden="1"/>
    <cellStyle name="Hipervínculo" xfId="31226" builtinId="8" hidden="1"/>
    <cellStyle name="Hipervínculo" xfId="31228" builtinId="8" hidden="1"/>
    <cellStyle name="Hipervínculo" xfId="31230" builtinId="8" hidden="1"/>
    <cellStyle name="Hipervínculo" xfId="31232" builtinId="8" hidden="1"/>
    <cellStyle name="Hipervínculo" xfId="31234" builtinId="8" hidden="1"/>
    <cellStyle name="Hipervínculo" xfId="31236" builtinId="8" hidden="1"/>
    <cellStyle name="Hipervínculo" xfId="31238" builtinId="8" hidden="1"/>
    <cellStyle name="Hipervínculo" xfId="31240" builtinId="8" hidden="1"/>
    <cellStyle name="Hipervínculo" xfId="31242" builtinId="8" hidden="1"/>
    <cellStyle name="Hipervínculo" xfId="31244" builtinId="8" hidden="1"/>
    <cellStyle name="Hipervínculo" xfId="31246" builtinId="8" hidden="1"/>
    <cellStyle name="Hipervínculo" xfId="31248" builtinId="8" hidden="1"/>
    <cellStyle name="Hipervínculo" xfId="31250" builtinId="8" hidden="1"/>
    <cellStyle name="Hipervínculo" xfId="31252" builtinId="8" hidden="1"/>
    <cellStyle name="Hipervínculo" xfId="31254" builtinId="8" hidden="1"/>
    <cellStyle name="Hipervínculo" xfId="31256" builtinId="8" hidden="1"/>
    <cellStyle name="Hipervínculo" xfId="31258" builtinId="8" hidden="1"/>
    <cellStyle name="Hipervínculo" xfId="31260" builtinId="8" hidden="1"/>
    <cellStyle name="Hipervínculo" xfId="31262" builtinId="8" hidden="1"/>
    <cellStyle name="Hipervínculo" xfId="31264" builtinId="8" hidden="1"/>
    <cellStyle name="Hipervínculo" xfId="31266" builtinId="8" hidden="1"/>
    <cellStyle name="Hipervínculo" xfId="31268" builtinId="8" hidden="1"/>
    <cellStyle name="Hipervínculo" xfId="31270" builtinId="8" hidden="1"/>
    <cellStyle name="Hipervínculo" xfId="31272" builtinId="8" hidden="1"/>
    <cellStyle name="Hipervínculo" xfId="31274" builtinId="8" hidden="1"/>
    <cellStyle name="Hipervínculo" xfId="31276" builtinId="8" hidden="1"/>
    <cellStyle name="Hipervínculo" xfId="31278" builtinId="8" hidden="1"/>
    <cellStyle name="Hipervínculo" xfId="31280" builtinId="8" hidden="1"/>
    <cellStyle name="Hipervínculo" xfId="31282" builtinId="8" hidden="1"/>
    <cellStyle name="Hipervínculo" xfId="31284" builtinId="8" hidden="1"/>
    <cellStyle name="Hipervínculo" xfId="31286" builtinId="8" hidden="1"/>
    <cellStyle name="Hipervínculo" xfId="31288" builtinId="8" hidden="1"/>
    <cellStyle name="Hipervínculo" xfId="31290" builtinId="8" hidden="1"/>
    <cellStyle name="Hipervínculo" xfId="31292" builtinId="8" hidden="1"/>
    <cellStyle name="Hipervínculo" xfId="31294" builtinId="8" hidden="1"/>
    <cellStyle name="Hipervínculo" xfId="31296" builtinId="8" hidden="1"/>
    <cellStyle name="Hipervínculo" xfId="31298" builtinId="8" hidden="1"/>
    <cellStyle name="Hipervínculo" xfId="31300" builtinId="8" hidden="1"/>
    <cellStyle name="Hipervínculo" xfId="31302" builtinId="8" hidden="1"/>
    <cellStyle name="Hipervínculo" xfId="31304" builtinId="8" hidden="1"/>
    <cellStyle name="Hipervínculo" xfId="31306" builtinId="8" hidden="1"/>
    <cellStyle name="Hipervínculo" xfId="31308" builtinId="8" hidden="1"/>
    <cellStyle name="Hipervínculo" xfId="31310" builtinId="8" hidden="1"/>
    <cellStyle name="Hipervínculo" xfId="31312" builtinId="8" hidden="1"/>
    <cellStyle name="Hipervínculo" xfId="31314" builtinId="8" hidden="1"/>
    <cellStyle name="Hipervínculo" xfId="31316" builtinId="8" hidden="1"/>
    <cellStyle name="Hipervínculo" xfId="31318" builtinId="8" hidden="1"/>
    <cellStyle name="Hipervínculo" xfId="31320" builtinId="8" hidden="1"/>
    <cellStyle name="Hipervínculo" xfId="31322" builtinId="8" hidden="1"/>
    <cellStyle name="Hipervínculo" xfId="31324" builtinId="8" hidden="1"/>
    <cellStyle name="Hipervínculo" xfId="31326" builtinId="8" hidden="1"/>
    <cellStyle name="Hipervínculo" xfId="31328" builtinId="8" hidden="1"/>
    <cellStyle name="Hipervínculo" xfId="31330" builtinId="8" hidden="1"/>
    <cellStyle name="Hipervínculo" xfId="31332" builtinId="8" hidden="1"/>
    <cellStyle name="Hipervínculo" xfId="31334" builtinId="8" hidden="1"/>
    <cellStyle name="Hipervínculo" xfId="31336" builtinId="8" hidden="1"/>
    <cellStyle name="Hipervínculo" xfId="31338" builtinId="8" hidden="1"/>
    <cellStyle name="Hipervínculo" xfId="31340" builtinId="8" hidden="1"/>
    <cellStyle name="Hipervínculo" xfId="31342" builtinId="8" hidden="1"/>
    <cellStyle name="Hipervínculo" xfId="31344" builtinId="8" hidden="1"/>
    <cellStyle name="Hipervínculo" xfId="31346" builtinId="8" hidden="1"/>
    <cellStyle name="Hipervínculo" xfId="31348" builtinId="8" hidden="1"/>
    <cellStyle name="Hipervínculo" xfId="31350" builtinId="8" hidden="1"/>
    <cellStyle name="Hipervínculo" xfId="31352" builtinId="8" hidden="1"/>
    <cellStyle name="Hipervínculo" xfId="31354" builtinId="8" hidden="1"/>
    <cellStyle name="Hipervínculo" xfId="31356" builtinId="8" hidden="1"/>
    <cellStyle name="Hipervínculo" xfId="31358" builtinId="8" hidden="1"/>
    <cellStyle name="Hipervínculo" xfId="31360" builtinId="8" hidden="1"/>
    <cellStyle name="Hipervínculo" xfId="31362" builtinId="8" hidden="1"/>
    <cellStyle name="Hipervínculo" xfId="31364" builtinId="8" hidden="1"/>
    <cellStyle name="Hipervínculo" xfId="31366" builtinId="8" hidden="1"/>
    <cellStyle name="Hipervínculo" xfId="31368" builtinId="8" hidden="1"/>
    <cellStyle name="Hipervínculo" xfId="31370" builtinId="8" hidden="1"/>
    <cellStyle name="Hipervínculo" xfId="31372" builtinId="8" hidden="1"/>
    <cellStyle name="Hipervínculo" xfId="31374" builtinId="8" hidden="1"/>
    <cellStyle name="Hipervínculo" xfId="31376" builtinId="8" hidden="1"/>
    <cellStyle name="Hipervínculo" xfId="31378" builtinId="8" hidden="1"/>
    <cellStyle name="Hipervínculo" xfId="31380" builtinId="8" hidden="1"/>
    <cellStyle name="Hipervínculo" xfId="31382" builtinId="8" hidden="1"/>
    <cellStyle name="Hipervínculo" xfId="31384" builtinId="8" hidden="1"/>
    <cellStyle name="Hipervínculo" xfId="31386" builtinId="8" hidden="1"/>
    <cellStyle name="Hipervínculo" xfId="31388" builtinId="8" hidden="1"/>
    <cellStyle name="Hipervínculo" xfId="31390" builtinId="8" hidden="1"/>
    <cellStyle name="Hipervínculo" xfId="31392" builtinId="8" hidden="1"/>
    <cellStyle name="Hipervínculo" xfId="31394" builtinId="8" hidden="1"/>
    <cellStyle name="Hipervínculo" xfId="31396" builtinId="8" hidden="1"/>
    <cellStyle name="Hipervínculo" xfId="31398" builtinId="8" hidden="1"/>
    <cellStyle name="Hipervínculo" xfId="31400" builtinId="8" hidden="1"/>
    <cellStyle name="Hipervínculo" xfId="31402" builtinId="8" hidden="1"/>
    <cellStyle name="Hipervínculo" xfId="31404" builtinId="8" hidden="1"/>
    <cellStyle name="Hipervínculo" xfId="31406" builtinId="8" hidden="1"/>
    <cellStyle name="Hipervínculo" xfId="31408" builtinId="8" hidden="1"/>
    <cellStyle name="Hipervínculo" xfId="31410" builtinId="8" hidden="1"/>
    <cellStyle name="Hipervínculo" xfId="31794" builtinId="8" hidden="1"/>
    <cellStyle name="Hipervínculo" xfId="31474" builtinId="8" hidden="1"/>
    <cellStyle name="Hipervínculo" xfId="31498" builtinId="8" hidden="1"/>
    <cellStyle name="Hipervínculo" xfId="31835" builtinId="8" hidden="1"/>
    <cellStyle name="Hipervínculo" xfId="31778" builtinId="8" hidden="1"/>
    <cellStyle name="Hipervínculo" xfId="31452" builtinId="8" hidden="1"/>
    <cellStyle name="Hipervínculo" xfId="31489" builtinId="8" hidden="1"/>
    <cellStyle name="Hipervínculo" xfId="31663" builtinId="8" hidden="1"/>
    <cellStyle name="Hipervínculo" xfId="31606" builtinId="8" hidden="1"/>
    <cellStyle name="Hipervínculo" xfId="31549" builtinId="8" hidden="1"/>
    <cellStyle name="Hipervínculo" xfId="31510" builtinId="8" hidden="1"/>
    <cellStyle name="Hipervínculo" xfId="28098" builtinId="8" hidden="1"/>
    <cellStyle name="Hipervínculo" xfId="28223" builtinId="8" hidden="1"/>
    <cellStyle name="Hipervínculo" xfId="31504" builtinId="8" hidden="1"/>
    <cellStyle name="Hipervínculo" xfId="31844" builtinId="8" hidden="1"/>
    <cellStyle name="Hipervínculo" xfId="31787" builtinId="8" hidden="1"/>
    <cellStyle name="Hipervínculo" xfId="31464" builtinId="8" hidden="1"/>
    <cellStyle name="Hipervínculo" xfId="31662" builtinId="8" hidden="1"/>
    <cellStyle name="Hipervínculo" xfId="31605" builtinId="8" hidden="1"/>
    <cellStyle name="Hipervínculo" xfId="31548" builtinId="8" hidden="1"/>
    <cellStyle name="Hipervínculo" xfId="31505" builtinId="8" hidden="1"/>
    <cellStyle name="Hipervínculo" xfId="31845" builtinId="8" hidden="1"/>
    <cellStyle name="Hipervínculo" xfId="31788" builtinId="8" hidden="1"/>
    <cellStyle name="Hipervínculo" xfId="31465" builtinId="8" hidden="1"/>
    <cellStyle name="Hipervínculo" xfId="29652" builtinId="8" hidden="1"/>
    <cellStyle name="Hipervínculo" xfId="31454" builtinId="8" hidden="1"/>
    <cellStyle name="Hipervínculo" xfId="31817" builtinId="8" hidden="1"/>
    <cellStyle name="Hipervínculo" xfId="31760" builtinId="8" hidden="1"/>
    <cellStyle name="Hipervínculo" xfId="31661" builtinId="8" hidden="1"/>
    <cellStyle name="Hipervínculo" xfId="31604" builtinId="8" hidden="1"/>
    <cellStyle name="Hipervínculo" xfId="31547" builtinId="8" hidden="1"/>
    <cellStyle name="Hipervínculo" xfId="29975" builtinId="8" hidden="1"/>
    <cellStyle name="Hipervínculo" xfId="31492" builtinId="8" hidden="1"/>
    <cellStyle name="Hipervínculo" xfId="30032" builtinId="8" hidden="1"/>
    <cellStyle name="Hipervínculo" xfId="29692" builtinId="8" hidden="1"/>
    <cellStyle name="Hipervínculo" xfId="31419" builtinId="8" hidden="1"/>
    <cellStyle name="Hipervínculo" xfId="31509" builtinId="8" hidden="1"/>
    <cellStyle name="Hipervínculo" xfId="31849" builtinId="8" hidden="1"/>
    <cellStyle name="Hipervínculo" xfId="31792" builtinId="8" hidden="1"/>
    <cellStyle name="Hipervínculo" xfId="31471" builtinId="8" hidden="1"/>
    <cellStyle name="Hipervínculo" xfId="31862" builtinId="8" hidden="1"/>
    <cellStyle name="Hipervínculo" xfId="31805" builtinId="8" hidden="1"/>
    <cellStyle name="Hipervínculo" xfId="31749" builtinId="8" hidden="1"/>
    <cellStyle name="Hipervínculo" xfId="31488" builtinId="8" hidden="1"/>
    <cellStyle name="Hipervínculo" xfId="31860" builtinId="8" hidden="1"/>
    <cellStyle name="Hipervínculo" xfId="31803" builtinId="8" hidden="1"/>
    <cellStyle name="Hipervínculo" xfId="31747" builtinId="8" hidden="1"/>
    <cellStyle name="Hipervínculo" xfId="31486" builtinId="8" hidden="1"/>
    <cellStyle name="Hipervínculo" xfId="29906" builtinId="8" hidden="1"/>
    <cellStyle name="Hipervínculo" xfId="31706" builtinId="8" hidden="1"/>
    <cellStyle name="Hipervínculo" xfId="31649" builtinId="8" hidden="1"/>
    <cellStyle name="Hipervínculo" xfId="31592" builtinId="8" hidden="1"/>
    <cellStyle name="Hipervínculo" xfId="31704" builtinId="8" hidden="1"/>
    <cellStyle name="Hipervínculo" xfId="31647" builtinId="8" hidden="1"/>
    <cellStyle name="Hipervínculo" xfId="31590" builtinId="8" hidden="1"/>
    <cellStyle name="Hipervínculo" xfId="31534" builtinId="8" hidden="1"/>
    <cellStyle name="Hipervínculo" xfId="31665" builtinId="8" hidden="1"/>
    <cellStyle name="Hipervínculo" xfId="31608" builtinId="8" hidden="1"/>
    <cellStyle name="Hipervínculo" xfId="31551" builtinId="8" hidden="1"/>
    <cellStyle name="Hipervínculo" xfId="31532" builtinId="8" hidden="1"/>
    <cellStyle name="Hipervínculo" xfId="31859" builtinId="8" hidden="1"/>
    <cellStyle name="Hipervínculo" xfId="31802" builtinId="8" hidden="1"/>
    <cellStyle name="Hipervínculo" xfId="31485" builtinId="8" hidden="1"/>
    <cellStyle name="Hipervínculo" xfId="31696" builtinId="8" hidden="1"/>
    <cellStyle name="Hipervínculo" xfId="31639" builtinId="8" hidden="1"/>
    <cellStyle name="Hipervínculo" xfId="31582" builtinId="8" hidden="1"/>
    <cellStyle name="Hipervínculo" xfId="31526" builtinId="8" hidden="1"/>
    <cellStyle name="Hipervínculo" xfId="28009" builtinId="8" hidden="1"/>
    <cellStyle name="Hipervínculo" xfId="31545" builtinId="8" hidden="1"/>
    <cellStyle name="Hipervínculo" xfId="31507" builtinId="8" hidden="1"/>
    <cellStyle name="Hipervínculo" xfId="31847" builtinId="8" hidden="1"/>
    <cellStyle name="Hipervínculo" xfId="31790" builtinId="8" hidden="1"/>
    <cellStyle name="Hipervínculo" xfId="31469" builtinId="8" hidden="1"/>
    <cellStyle name="Hipervínculo" xfId="31856" builtinId="8" hidden="1"/>
    <cellStyle name="Hipervínculo" xfId="31799" builtinId="8" hidden="1"/>
    <cellStyle name="Hipervínculo" xfId="31743" builtinId="8" hidden="1"/>
    <cellStyle name="Hipervínculo" xfId="31481" builtinId="8" hidden="1"/>
    <cellStyle name="Hipervínculo" xfId="31659" builtinId="8" hidden="1"/>
    <cellStyle name="Hipervínculo" xfId="31602" builtinId="8" hidden="1"/>
    <cellStyle name="Hipervínculo" xfId="31544" builtinId="8" hidden="1"/>
    <cellStyle name="Hipervínculo" xfId="31500" builtinId="8" hidden="1"/>
    <cellStyle name="Hipervínculo" xfId="31838" builtinId="8" hidden="1"/>
    <cellStyle name="Hipervínculo" xfId="31781" builtinId="8" hidden="1"/>
    <cellStyle name="Hipervínculo" xfId="31458" builtinId="8" hidden="1"/>
    <cellStyle name="Hipervínculo" xfId="31855" builtinId="8" hidden="1"/>
    <cellStyle name="Hipervínculo" xfId="31798" builtinId="8" hidden="1"/>
    <cellStyle name="Hipervínculo" xfId="31742" builtinId="8" hidden="1"/>
    <cellStyle name="Hipervínculo" xfId="31480" builtinId="8" hidden="1"/>
    <cellStyle name="Hipervínculo" xfId="31858" builtinId="8" hidden="1"/>
    <cellStyle name="Hipervínculo" xfId="31801" builtinId="8" hidden="1"/>
    <cellStyle name="Hipervínculo" xfId="31745" builtinId="8" hidden="1"/>
    <cellStyle name="Hipervínculo" xfId="31483" builtinId="8" hidden="1"/>
    <cellStyle name="Hipervínculo" xfId="31755" builtinId="8" hidden="1"/>
    <cellStyle name="Hipervínculo" xfId="31680" builtinId="8" hidden="1"/>
    <cellStyle name="Hipervínculo" xfId="31623" builtinId="8" hidden="1"/>
    <cellStyle name="Hipervínculo" xfId="31566" builtinId="8" hidden="1"/>
    <cellStyle name="Hipervínculo" xfId="31707" builtinId="8" hidden="1"/>
    <cellStyle name="Hipervínculo" xfId="31650" builtinId="8" hidden="1"/>
    <cellStyle name="Hipervínculo" xfId="31593" builtinId="8" hidden="1"/>
    <cellStyle name="Hipervínculo" xfId="31695" builtinId="8" hidden="1"/>
    <cellStyle name="Hipervínculo" xfId="31638" builtinId="8" hidden="1"/>
    <cellStyle name="Hipervínculo" xfId="31581" builtinId="8" hidden="1"/>
    <cellStyle name="Hipervínculo" xfId="31525" builtinId="8" hidden="1"/>
    <cellStyle name="Hipervínculo" xfId="31697" builtinId="8" hidden="1"/>
    <cellStyle name="Hipervínculo" xfId="31640" builtinId="8" hidden="1"/>
    <cellStyle name="Hipervínculo" xfId="31583" builtinId="8" hidden="1"/>
    <cellStyle name="Hipervínculo" xfId="31527" builtinId="8" hidden="1"/>
    <cellStyle name="Hipervínculo" xfId="31693" builtinId="8" hidden="1"/>
    <cellStyle name="Hipervínculo" xfId="31636" builtinId="8" hidden="1"/>
    <cellStyle name="Hipervínculo" xfId="31579" builtinId="8" hidden="1"/>
    <cellStyle name="Hipervínculo" xfId="31511" builtinId="8" hidden="1"/>
    <cellStyle name="Hipervínculo" xfId="31657" builtinId="8" hidden="1"/>
    <cellStyle name="Hipervínculo" xfId="31600" builtinId="8" hidden="1"/>
    <cellStyle name="Hipervínculo" xfId="31542" builtinId="8" hidden="1"/>
    <cellStyle name="Hipervínculo" xfId="31508" builtinId="8" hidden="1"/>
    <cellStyle name="Hipervínculo" xfId="31848" builtinId="8" hidden="1"/>
    <cellStyle name="Hipervínculo" xfId="31791" builtinId="8" hidden="1"/>
    <cellStyle name="Hipervínculo" xfId="31470" builtinId="8" hidden="1"/>
    <cellStyle name="Hipervínculo" xfId="31815" builtinId="8" hidden="1"/>
    <cellStyle name="Hipervínculo" xfId="31757" builtinId="8" hidden="1"/>
    <cellStyle name="Hipervínculo" xfId="31744" builtinId="8" hidden="1"/>
    <cellStyle name="Hipervínculo" xfId="31700" builtinId="8" hidden="1"/>
    <cellStyle name="Hipervínculo" xfId="31643" builtinId="8" hidden="1"/>
    <cellStyle name="Hipervínculo" xfId="31586" builtinId="8" hidden="1"/>
    <cellStyle name="Hipervínculo" xfId="29950" builtinId="8" hidden="1"/>
    <cellStyle name="Hipervínculo" xfId="30007" builtinId="8" hidden="1"/>
    <cellStyle name="Hipervínculo" xfId="31536" builtinId="8" hidden="1"/>
    <cellStyle name="Hipervínculo" xfId="31499" builtinId="8" hidden="1"/>
    <cellStyle name="Hipervínculo" xfId="31836" builtinId="8" hidden="1"/>
    <cellStyle name="Hipervínculo" xfId="31779" builtinId="8" hidden="1"/>
    <cellStyle name="Hipervínculo" xfId="31453" builtinId="8" hidden="1"/>
    <cellStyle name="Hipervínculo" xfId="31418" builtinId="8" hidden="1"/>
    <cellStyle name="Hipervínculo" xfId="31448" builtinId="8" hidden="1"/>
    <cellStyle name="Hipervínculo" xfId="31440" builtinId="8" hidden="1"/>
    <cellStyle name="Hipervínculo" xfId="31432" builtinId="8" hidden="1"/>
    <cellStyle name="Hipervínculo" xfId="31416" builtinId="8" hidden="1"/>
    <cellStyle name="Hipervínculo" xfId="31843" builtinId="8" hidden="1"/>
    <cellStyle name="Hipervínculo" xfId="31786" builtinId="8" hidden="1"/>
    <cellStyle name="Hipervínculo" xfId="31463" builtinId="8" hidden="1"/>
    <cellStyle name="Hipervínculo" xfId="29894" builtinId="8" hidden="1"/>
    <cellStyle name="Hipervínculo" xfId="31711" builtinId="8" hidden="1"/>
    <cellStyle name="Hipervínculo" xfId="31654" builtinId="8" hidden="1"/>
    <cellStyle name="Hipervínculo" xfId="31597" builtinId="8" hidden="1"/>
    <cellStyle name="Hipervínculo" xfId="31753" builtinId="8" hidden="1"/>
    <cellStyle name="Hipervínculo" xfId="31716" builtinId="8" hidden="1"/>
    <cellStyle name="Hipervínculo" xfId="31684" builtinId="8" hidden="1"/>
    <cellStyle name="Hipervínculo" xfId="31627" builtinId="8" hidden="1"/>
    <cellStyle name="Hipervínculo" xfId="31570" builtinId="8" hidden="1"/>
    <cellStyle name="Hipervínculo" xfId="31656" builtinId="8" hidden="1"/>
    <cellStyle name="Hipervínculo" xfId="31599" builtinId="8" hidden="1"/>
    <cellStyle name="Hipervínculo" xfId="31540" builtinId="8" hidden="1"/>
    <cellStyle name="Hipervínculo" xfId="31503" builtinId="8" hidden="1"/>
    <cellStyle name="Hipervínculo" xfId="31842" builtinId="8" hidden="1"/>
    <cellStyle name="Hipervínculo" xfId="31785" builtinId="8" hidden="1"/>
    <cellStyle name="Hipervínculo" xfId="31462" builtinId="8" hidden="1"/>
    <cellStyle name="Hipervínculo" xfId="29599" builtinId="8" hidden="1"/>
    <cellStyle name="Hipervínculo" xfId="31812" builtinId="8" hidden="1"/>
    <cellStyle name="Hipervínculo" xfId="31751" builtinId="8" hidden="1"/>
    <cellStyle name="Hipervínculo" xfId="31682" builtinId="8" hidden="1"/>
    <cellStyle name="Hipervínculo" xfId="31625" builtinId="8" hidden="1"/>
    <cellStyle name="Hipervínculo" xfId="31568" builtinId="8" hidden="1"/>
    <cellStyle name="Hipervínculo" xfId="31709" builtinId="8" hidden="1"/>
    <cellStyle name="Hipervínculo" xfId="31652" builtinId="8" hidden="1"/>
    <cellStyle name="Hipervínculo" xfId="31595" builtinId="8" hidden="1"/>
    <cellStyle name="Hipervínculo" xfId="31865" builtinId="8" hidden="1"/>
    <cellStyle name="Hipervínculo" xfId="31808" builtinId="8" hidden="1"/>
    <cellStyle name="Hipervínculo" xfId="31494" builtinId="8" hidden="1"/>
    <cellStyle name="Hipervínculo" xfId="31538" builtinId="8" hidden="1"/>
    <cellStyle name="Hipervínculo" xfId="31501" builtinId="8" hidden="1"/>
    <cellStyle name="Hipervínculo" xfId="31840" builtinId="8" hidden="1"/>
    <cellStyle name="Hipervínculo" xfId="31783" builtinId="8" hidden="1"/>
    <cellStyle name="Hipervínculo" xfId="31460" builtinId="8" hidden="1"/>
    <cellStyle name="Hipervínculo" xfId="31710" builtinId="8" hidden="1"/>
    <cellStyle name="Hipervínculo" xfId="31653" builtinId="8" hidden="1"/>
    <cellStyle name="Hipervínculo" xfId="31596" builtinId="8" hidden="1"/>
    <cellStyle name="Hipervínculo" xfId="29600" builtinId="8" hidden="1"/>
    <cellStyle name="Hipervínculo" xfId="31423" builtinId="8" hidden="1"/>
    <cellStyle name="Hipervínculo" xfId="31422" builtinId="8" hidden="1"/>
    <cellStyle name="Hipervínculo" xfId="31451" builtinId="8" hidden="1"/>
    <cellStyle name="Hipervínculo" xfId="31443" builtinId="8" hidden="1"/>
    <cellStyle name="Hipervínculo" xfId="31435" builtinId="8" hidden="1"/>
    <cellStyle name="Hipervínculo" xfId="31677" builtinId="8" hidden="1"/>
    <cellStyle name="Hipervínculo" xfId="31620" builtinId="8" hidden="1"/>
    <cellStyle name="Hipervínculo" xfId="31563" builtinId="8" hidden="1"/>
    <cellStyle name="Hipervínculo" xfId="31524" builtinId="8" hidden="1"/>
    <cellStyle name="Hipervínculo" xfId="31675" builtinId="8" hidden="1"/>
    <cellStyle name="Hipervínculo" xfId="31618" builtinId="8" hidden="1"/>
    <cellStyle name="Hipervínculo" xfId="31561" builtinId="8" hidden="1"/>
    <cellStyle name="Hipervínculo" xfId="31522" builtinId="8" hidden="1"/>
    <cellStyle name="Hipervínculo" xfId="31673" builtinId="8" hidden="1"/>
    <cellStyle name="Hipervínculo" xfId="31616" builtinId="8" hidden="1"/>
    <cellStyle name="Hipervínculo" xfId="31559" builtinId="8" hidden="1"/>
    <cellStyle name="Hipervínculo" xfId="31520" builtinId="8" hidden="1"/>
    <cellStyle name="Hipervínculo" xfId="31671" builtinId="8" hidden="1"/>
    <cellStyle name="Hipervínculo" xfId="31614" builtinId="8" hidden="1"/>
    <cellStyle name="Hipervínculo" xfId="31557" builtinId="8" hidden="1"/>
    <cellStyle name="Hipervínculo" xfId="31518" builtinId="8" hidden="1"/>
    <cellStyle name="Hipervínculo" xfId="31669" builtinId="8" hidden="1"/>
    <cellStyle name="Hipervínculo" xfId="31612" builtinId="8" hidden="1"/>
    <cellStyle name="Hipervínculo" xfId="31555" builtinId="8" hidden="1"/>
    <cellStyle name="Hipervínculo" xfId="31516" builtinId="8" hidden="1"/>
    <cellStyle name="Hipervínculo" xfId="31667" builtinId="8" hidden="1"/>
    <cellStyle name="Hipervínculo" xfId="31610" builtinId="8" hidden="1"/>
    <cellStyle name="Hipervínculo" xfId="31553" builtinId="8" hidden="1"/>
    <cellStyle name="Hipervínculo" xfId="31514" builtinId="8" hidden="1"/>
    <cellStyle name="Hipervínculo" xfId="31676" builtinId="8" hidden="1"/>
    <cellStyle name="Hipervínculo" xfId="31619" builtinId="8" hidden="1"/>
    <cellStyle name="Hipervínculo" xfId="31562" builtinId="8" hidden="1"/>
    <cellStyle name="Hipervínculo" xfId="31523" builtinId="8" hidden="1"/>
    <cellStyle name="Hipervínculo" xfId="31674" builtinId="8" hidden="1"/>
    <cellStyle name="Hipervínculo" xfId="31617" builtinId="8" hidden="1"/>
    <cellStyle name="Hipervínculo" xfId="31560" builtinId="8" hidden="1"/>
    <cellStyle name="Hipervínculo" xfId="31521" builtinId="8" hidden="1"/>
    <cellStyle name="Hipervínculo" xfId="31672" builtinId="8" hidden="1"/>
    <cellStyle name="Hipervínculo" xfId="31615" builtinId="8" hidden="1"/>
    <cellStyle name="Hipervínculo" xfId="31558" builtinId="8" hidden="1"/>
    <cellStyle name="Hipervínculo" xfId="31519" builtinId="8" hidden="1"/>
    <cellStyle name="Hipervínculo" xfId="31670" builtinId="8" hidden="1"/>
    <cellStyle name="Hipervínculo" xfId="31613" builtinId="8" hidden="1"/>
    <cellStyle name="Hipervínculo" xfId="31556" builtinId="8" hidden="1"/>
    <cellStyle name="Hipervínculo" xfId="31517" builtinId="8" hidden="1"/>
    <cellStyle name="Hipervínculo" xfId="31668" builtinId="8" hidden="1"/>
    <cellStyle name="Hipervínculo" xfId="31611" builtinId="8" hidden="1"/>
    <cellStyle name="Hipervínculo" xfId="31554" builtinId="8" hidden="1"/>
    <cellStyle name="Hipervínculo" xfId="31515" builtinId="8" hidden="1"/>
    <cellStyle name="Hipervínculo" xfId="31666" builtinId="8" hidden="1"/>
    <cellStyle name="Hipervínculo" xfId="31609" builtinId="8" hidden="1"/>
    <cellStyle name="Hipervínculo" xfId="31552" builtinId="8" hidden="1"/>
    <cellStyle name="Hipervínculo" xfId="31513" builtinId="8" hidden="1"/>
    <cellStyle name="Hipervínculo" xfId="31869" builtinId="8" hidden="1"/>
    <cellStyle name="Hipervínculo" xfId="31871" builtinId="8" hidden="1"/>
    <cellStyle name="Hipervínculo" xfId="31873" builtinId="8" hidden="1"/>
    <cellStyle name="Hipervínculo" xfId="31875" builtinId="8" hidden="1"/>
    <cellStyle name="Hipervínculo" xfId="31877" builtinId="8" hidden="1"/>
    <cellStyle name="Hipervínculo" xfId="31879" builtinId="8" hidden="1"/>
    <cellStyle name="Hipervínculo" xfId="31881" builtinId="8" hidden="1"/>
    <cellStyle name="Hipervínculo" xfId="31883" builtinId="8" hidden="1"/>
    <cellStyle name="Hipervínculo" xfId="31886" builtinId="8" hidden="1"/>
    <cellStyle name="Hipervínculo" xfId="31888" builtinId="8" hidden="1"/>
    <cellStyle name="Hipervínculo" xfId="31890" builtinId="8" hidden="1"/>
    <cellStyle name="Hipervínculo" xfId="31892" builtinId="8" hidden="1"/>
    <cellStyle name="Hipervínculo" xfId="31894" builtinId="8" hidden="1"/>
    <cellStyle name="Hipervínculo" xfId="31896" builtinId="8" hidden="1"/>
    <cellStyle name="Hipervínculo" xfId="31898" builtinId="8" hidden="1"/>
    <cellStyle name="Hipervínculo" xfId="31900" builtinId="8" hidden="1"/>
    <cellStyle name="Hipervínculo" xfId="31902" builtinId="8" hidden="1"/>
    <cellStyle name="Hipervínculo" xfId="31904" builtinId="8" hidden="1"/>
    <cellStyle name="Hipervínculo" xfId="31906" builtinId="8" hidden="1"/>
    <cellStyle name="Hipervínculo" xfId="31908" builtinId="8" hidden="1"/>
    <cellStyle name="Hipervínculo" xfId="31910" builtinId="8" hidden="1"/>
    <cellStyle name="Hipervínculo" xfId="31912" builtinId="8" hidden="1"/>
    <cellStyle name="Hipervínculo" xfId="31914" builtinId="8" hidden="1"/>
    <cellStyle name="Hipervínculo" xfId="31916" builtinId="8" hidden="1"/>
    <cellStyle name="Hipervínculo" xfId="31918" builtinId="8" hidden="1"/>
    <cellStyle name="Hipervínculo" xfId="31920" builtinId="8" hidden="1"/>
    <cellStyle name="Hipervínculo" xfId="31922" builtinId="8" hidden="1"/>
    <cellStyle name="Hipervínculo" xfId="31924" builtinId="8" hidden="1"/>
    <cellStyle name="Hipervínculo" xfId="31926" builtinId="8" hidden="1"/>
    <cellStyle name="Hipervínculo" xfId="31928" builtinId="8" hidden="1"/>
    <cellStyle name="Hipervínculo" xfId="31930" builtinId="8" hidden="1"/>
    <cellStyle name="Hipervínculo" xfId="31932" builtinId="8" hidden="1"/>
    <cellStyle name="Hipervínculo" xfId="31934" builtinId="8" hidden="1"/>
    <cellStyle name="Hipervínculo" xfId="31936" builtinId="8" hidden="1"/>
    <cellStyle name="Hipervínculo" xfId="31938" builtinId="8" hidden="1"/>
    <cellStyle name="Hipervínculo" xfId="31940" builtinId="8" hidden="1"/>
    <cellStyle name="Hipervínculo" xfId="31942" builtinId="8" hidden="1"/>
    <cellStyle name="Hipervínculo" xfId="31944" builtinId="8" hidden="1"/>
    <cellStyle name="Hipervínculo" xfId="31946" builtinId="8" hidden="1"/>
    <cellStyle name="Hipervínculo" xfId="31948" builtinId="8" hidden="1"/>
    <cellStyle name="Hipervínculo" xfId="31950" builtinId="8" hidden="1"/>
    <cellStyle name="Hipervínculo" xfId="31952" builtinId="8" hidden="1"/>
    <cellStyle name="Hipervínculo" xfId="31954" builtinId="8" hidden="1"/>
    <cellStyle name="Hipervínculo" xfId="31956" builtinId="8" hidden="1"/>
    <cellStyle name="Hipervínculo" xfId="31958" builtinId="8" hidden="1"/>
    <cellStyle name="Hipervínculo" xfId="31960" builtinId="8" hidden="1"/>
    <cellStyle name="Hipervínculo" xfId="31962" builtinId="8" hidden="1"/>
    <cellStyle name="Hipervínculo" xfId="31964" builtinId="8" hidden="1"/>
    <cellStyle name="Hipervínculo" xfId="31966" builtinId="8" hidden="1"/>
    <cellStyle name="Hipervínculo" xfId="31968" builtinId="8" hidden="1"/>
    <cellStyle name="Hipervínculo" xfId="31970" builtinId="8" hidden="1"/>
    <cellStyle name="Hipervínculo" xfId="31972" builtinId="8" hidden="1"/>
    <cellStyle name="Hipervínculo" xfId="31974" builtinId="8" hidden="1"/>
    <cellStyle name="Hipervínculo" xfId="31976" builtinId="8" hidden="1"/>
    <cellStyle name="Hipervínculo" xfId="31978" builtinId="8" hidden="1"/>
    <cellStyle name="Hipervínculo" xfId="31980" builtinId="8" hidden="1"/>
    <cellStyle name="Hipervínculo" xfId="31982" builtinId="8" hidden="1"/>
    <cellStyle name="Hipervínculo" xfId="31984" builtinId="8" hidden="1"/>
    <cellStyle name="Hipervínculo" xfId="31986" builtinId="8" hidden="1"/>
    <cellStyle name="Hipervínculo" xfId="31988" builtinId="8" hidden="1"/>
    <cellStyle name="Hipervínculo" xfId="31990" builtinId="8" hidden="1"/>
    <cellStyle name="Hipervínculo" xfId="31992" builtinId="8" hidden="1"/>
    <cellStyle name="Hipervínculo" xfId="31994" builtinId="8" hidden="1"/>
    <cellStyle name="Hipervínculo" xfId="31996" builtinId="8" hidden="1"/>
    <cellStyle name="Hipervínculo" xfId="31998" builtinId="8" hidden="1"/>
    <cellStyle name="Hipervínculo" xfId="32000" builtinId="8" hidden="1"/>
    <cellStyle name="Hipervínculo" xfId="32002" builtinId="8" hidden="1"/>
    <cellStyle name="Hipervínculo" xfId="32004" builtinId="8" hidden="1"/>
    <cellStyle name="Hipervínculo" xfId="32006" builtinId="8" hidden="1"/>
    <cellStyle name="Hipervínculo" xfId="32008" builtinId="8" hidden="1"/>
    <cellStyle name="Hipervínculo" xfId="32010" builtinId="8" hidden="1"/>
    <cellStyle name="Hipervínculo" xfId="32012" builtinId="8" hidden="1"/>
    <cellStyle name="Hipervínculo" xfId="32014" builtinId="8" hidden="1"/>
    <cellStyle name="Hipervínculo" xfId="32016" builtinId="8" hidden="1"/>
    <cellStyle name="Hipervínculo" xfId="32018" builtinId="8" hidden="1"/>
    <cellStyle name="Hipervínculo" xfId="32020" builtinId="8" hidden="1"/>
    <cellStyle name="Hipervínculo" xfId="32022" builtinId="8" hidden="1"/>
    <cellStyle name="Hipervínculo" xfId="32024" builtinId="8" hidden="1"/>
    <cellStyle name="Hipervínculo" xfId="32026" builtinId="8" hidden="1"/>
    <cellStyle name="Hipervínculo" xfId="32028" builtinId="8" hidden="1"/>
    <cellStyle name="Hipervínculo" xfId="32030" builtinId="8" hidden="1"/>
    <cellStyle name="Hipervínculo" xfId="32032" builtinId="8" hidden="1"/>
    <cellStyle name="Hipervínculo" xfId="32034" builtinId="8" hidden="1"/>
    <cellStyle name="Hipervínculo" xfId="32036" builtinId="8" hidden="1"/>
    <cellStyle name="Hipervínculo" xfId="32038" builtinId="8" hidden="1"/>
    <cellStyle name="Hipervínculo" xfId="32040" builtinId="8" hidden="1"/>
    <cellStyle name="Hipervínculo" xfId="32042" builtinId="8" hidden="1"/>
    <cellStyle name="Hipervínculo" xfId="32044" builtinId="8" hidden="1"/>
    <cellStyle name="Hipervínculo" xfId="32046" builtinId="8" hidden="1"/>
    <cellStyle name="Hipervínculo" xfId="32048" builtinId="8" hidden="1"/>
    <cellStyle name="Hipervínculo" xfId="32050" builtinId="8" hidden="1"/>
    <cellStyle name="Hipervínculo" xfId="32052" builtinId="8" hidden="1"/>
    <cellStyle name="Hipervínculo" xfId="32054" builtinId="8" hidden="1"/>
    <cellStyle name="Hipervínculo" xfId="32056" builtinId="8" hidden="1"/>
    <cellStyle name="Hipervínculo" xfId="32058" builtinId="8" hidden="1"/>
    <cellStyle name="Hipervínculo" xfId="32060" builtinId="8" hidden="1"/>
    <cellStyle name="Hipervínculo" xfId="32062" builtinId="8" hidden="1"/>
    <cellStyle name="Hipervínculo" xfId="32064" builtinId="8" hidden="1"/>
    <cellStyle name="Hipervínculo" xfId="32066" builtinId="8" hidden="1"/>
    <cellStyle name="Hipervínculo" xfId="32068" builtinId="8" hidden="1"/>
    <cellStyle name="Hipervínculo" xfId="32070" builtinId="8" hidden="1"/>
    <cellStyle name="Hipervínculo" xfId="32072" builtinId="8" hidden="1"/>
    <cellStyle name="Hipervínculo" xfId="32074" builtinId="8" hidden="1"/>
    <cellStyle name="Hipervínculo" xfId="32076" builtinId="8" hidden="1"/>
    <cellStyle name="Hipervínculo" xfId="32078" builtinId="8" hidden="1"/>
    <cellStyle name="Hipervínculo" xfId="32080" builtinId="8" hidden="1"/>
    <cellStyle name="Hipervínculo" xfId="32082" builtinId="8" hidden="1"/>
    <cellStyle name="Hipervínculo" xfId="32084" builtinId="8" hidden="1"/>
    <cellStyle name="Hipervínculo" xfId="32086" builtinId="8" hidden="1"/>
    <cellStyle name="Hipervínculo" xfId="32088" builtinId="8" hidden="1"/>
    <cellStyle name="Hipervínculo" xfId="32090" builtinId="8" hidden="1"/>
    <cellStyle name="Hipervínculo" xfId="32092" builtinId="8" hidden="1"/>
    <cellStyle name="Hipervínculo" xfId="32094" builtinId="8" hidden="1"/>
    <cellStyle name="Hipervínculo" xfId="32096" builtinId="8" hidden="1"/>
    <cellStyle name="Hipervínculo" xfId="32098" builtinId="8" hidden="1"/>
    <cellStyle name="Hipervínculo" xfId="32100" builtinId="8" hidden="1"/>
    <cellStyle name="Hipervínculo" xfId="32102" builtinId="8" hidden="1"/>
    <cellStyle name="Hipervínculo" xfId="32104" builtinId="8" hidden="1"/>
    <cellStyle name="Hipervínculo" xfId="32106" builtinId="8" hidden="1"/>
    <cellStyle name="Hipervínculo" xfId="32108" builtinId="8" hidden="1"/>
    <cellStyle name="Hipervínculo" xfId="32110" builtinId="8" hidden="1"/>
    <cellStyle name="Hipervínculo" xfId="32112" builtinId="8" hidden="1"/>
    <cellStyle name="Hipervínculo" xfId="32114" builtinId="8" hidden="1"/>
    <cellStyle name="Hipervínculo" xfId="32116" builtinId="8" hidden="1"/>
    <cellStyle name="Hipervínculo" xfId="32118" builtinId="8" hidden="1"/>
    <cellStyle name="Hipervínculo" xfId="32120" builtinId="8" hidden="1"/>
    <cellStyle name="Hipervínculo" xfId="32122" builtinId="8" hidden="1"/>
    <cellStyle name="Hipervínculo" xfId="32124" builtinId="8" hidden="1"/>
    <cellStyle name="Hipervínculo" xfId="32126" builtinId="8" hidden="1"/>
    <cellStyle name="Hipervínculo" xfId="32128" builtinId="8" hidden="1"/>
    <cellStyle name="Hipervínculo" xfId="32130" builtinId="8" hidden="1"/>
    <cellStyle name="Hipervínculo" xfId="32132" builtinId="8" hidden="1"/>
    <cellStyle name="Hipervínculo" xfId="32134" builtinId="8" hidden="1"/>
    <cellStyle name="Hipervínculo" xfId="32136" builtinId="8" hidden="1"/>
    <cellStyle name="Hipervínculo" xfId="32138" builtinId="8" hidden="1"/>
    <cellStyle name="Hipervínculo" xfId="32140" builtinId="8" hidden="1"/>
    <cellStyle name="Hipervínculo" xfId="32142" builtinId="8" hidden="1"/>
    <cellStyle name="Hipervínculo" xfId="32144" builtinId="8" hidden="1"/>
    <cellStyle name="Hipervínculo" xfId="32146" builtinId="8" hidden="1"/>
    <cellStyle name="Hipervínculo" xfId="32148" builtinId="8" hidden="1"/>
    <cellStyle name="Hipervínculo" xfId="32150" builtinId="8" hidden="1"/>
    <cellStyle name="Hipervínculo" xfId="32152" builtinId="8" hidden="1"/>
    <cellStyle name="Hipervínculo" xfId="32154" builtinId="8" hidden="1"/>
    <cellStyle name="Hipervínculo" xfId="32156" builtinId="8" hidden="1"/>
    <cellStyle name="Hipervínculo" xfId="32158" builtinId="8" hidden="1"/>
    <cellStyle name="Hipervínculo" xfId="32160" builtinId="8" hidden="1"/>
    <cellStyle name="Hipervínculo" xfId="32162" builtinId="8" hidden="1"/>
    <cellStyle name="Hipervínculo" xfId="32164" builtinId="8" hidden="1"/>
    <cellStyle name="Hipervínculo" xfId="32166" builtinId="8" hidden="1"/>
    <cellStyle name="Hipervínculo" xfId="32168" builtinId="8" hidden="1"/>
    <cellStyle name="Hipervínculo" xfId="32170" builtinId="8" hidden="1"/>
    <cellStyle name="Hipervínculo" xfId="32172" builtinId="8" hidden="1"/>
    <cellStyle name="Hipervínculo" xfId="32174" builtinId="8" hidden="1"/>
    <cellStyle name="Hipervínculo" xfId="32176" builtinId="8" hidden="1"/>
    <cellStyle name="Hipervínculo" xfId="32178" builtinId="8" hidden="1"/>
    <cellStyle name="Hipervínculo" xfId="32180" builtinId="8" hidden="1"/>
    <cellStyle name="Hipervínculo" xfId="32182" builtinId="8" hidden="1"/>
    <cellStyle name="Hipervínculo" xfId="32184" builtinId="8" hidden="1"/>
    <cellStyle name="Hipervínculo" xfId="32186" builtinId="8" hidden="1"/>
    <cellStyle name="Hipervínculo" xfId="32188" builtinId="8" hidden="1"/>
    <cellStyle name="Hipervínculo" xfId="32190" builtinId="8" hidden="1"/>
    <cellStyle name="Hipervínculo" xfId="32192" builtinId="8" hidden="1"/>
    <cellStyle name="Hipervínculo" xfId="32194" builtinId="8" hidden="1"/>
    <cellStyle name="Hipervínculo" xfId="32196" builtinId="8" hidden="1"/>
    <cellStyle name="Hipervínculo" xfId="32198" builtinId="8" hidden="1"/>
    <cellStyle name="Hipervínculo" xfId="32200" builtinId="8" hidden="1"/>
    <cellStyle name="Hipervínculo" xfId="32202" builtinId="8" hidden="1"/>
    <cellStyle name="Hipervínculo" xfId="32204" builtinId="8" hidden="1"/>
    <cellStyle name="Hipervínculo" xfId="32206" builtinId="8" hidden="1"/>
    <cellStyle name="Hipervínculo" xfId="32208" builtinId="8" hidden="1"/>
    <cellStyle name="Hipervínculo" xfId="32210" builtinId="8" hidden="1"/>
    <cellStyle name="Hipervínculo" xfId="32212" builtinId="8" hidden="1"/>
    <cellStyle name="Hipervínculo" xfId="32214" builtinId="8" hidden="1"/>
    <cellStyle name="Hipervínculo" xfId="32216" builtinId="8" hidden="1"/>
    <cellStyle name="Hipervínculo" xfId="32218" builtinId="8" hidden="1"/>
    <cellStyle name="Hipervínculo" xfId="32220" builtinId="8" hidden="1"/>
    <cellStyle name="Hipervínculo" xfId="32222" builtinId="8" hidden="1"/>
    <cellStyle name="Hipervínculo" xfId="32224" builtinId="8" hidden="1"/>
    <cellStyle name="Hipervínculo" xfId="32226" builtinId="8" hidden="1"/>
    <cellStyle name="Hipervínculo" xfId="32228" builtinId="8" hidden="1"/>
    <cellStyle name="Hipervínculo" xfId="32230" builtinId="8" hidden="1"/>
    <cellStyle name="Hipervínculo" xfId="32232" builtinId="8" hidden="1"/>
    <cellStyle name="Hipervínculo" xfId="32234" builtinId="8" hidden="1"/>
    <cellStyle name="Hipervínculo" xfId="32236" builtinId="8" hidden="1"/>
    <cellStyle name="Hipervínculo" xfId="32238" builtinId="8" hidden="1"/>
    <cellStyle name="Hipervínculo" xfId="32240" builtinId="8" hidden="1"/>
    <cellStyle name="Hipervínculo" xfId="32242" builtinId="8" hidden="1"/>
    <cellStyle name="Hipervínculo" xfId="32244" builtinId="8" hidden="1"/>
    <cellStyle name="Hipervínculo" xfId="32246" builtinId="8" hidden="1"/>
    <cellStyle name="Hipervínculo" xfId="32248" builtinId="8" hidden="1"/>
    <cellStyle name="Hipervínculo" xfId="32250" builtinId="8" hidden="1"/>
    <cellStyle name="Hipervínculo" xfId="32252" builtinId="8" hidden="1"/>
    <cellStyle name="Hipervínculo" xfId="32254" builtinId="8" hidden="1"/>
    <cellStyle name="Hipervínculo" xfId="32256" builtinId="8" hidden="1"/>
    <cellStyle name="Hipervínculo" xfId="32258" builtinId="8" hidden="1"/>
    <cellStyle name="Hipervínculo" xfId="32260" builtinId="8" hidden="1"/>
    <cellStyle name="Hipervínculo" xfId="32262" builtinId="8" hidden="1"/>
    <cellStyle name="Hipervínculo" xfId="32264" builtinId="8" hidden="1"/>
    <cellStyle name="Hipervínculo" xfId="32266" builtinId="8" hidden="1"/>
    <cellStyle name="Hipervínculo" xfId="32268" builtinId="8" hidden="1"/>
    <cellStyle name="Hipervínculo" xfId="32270" builtinId="8" hidden="1"/>
    <cellStyle name="Hipervínculo" xfId="32272" builtinId="8" hidden="1"/>
    <cellStyle name="Hipervínculo" xfId="32274" builtinId="8" hidden="1"/>
    <cellStyle name="Hipervínculo" xfId="32276" builtinId="8" hidden="1"/>
    <cellStyle name="Hipervínculo" xfId="32278" builtinId="8" hidden="1"/>
    <cellStyle name="Hipervínculo" xfId="32280" builtinId="8" hidden="1"/>
    <cellStyle name="Hipervínculo" xfId="32282" builtinId="8" hidden="1"/>
    <cellStyle name="Hipervínculo" xfId="32284" builtinId="8" hidden="1"/>
    <cellStyle name="Hipervínculo" xfId="32286" builtinId="8" hidden="1"/>
    <cellStyle name="Hipervínculo" xfId="32288" builtinId="8" hidden="1"/>
    <cellStyle name="Hipervínculo" xfId="32290" builtinId="8" hidden="1"/>
    <cellStyle name="Hipervínculo" xfId="32292" builtinId="8" hidden="1"/>
    <cellStyle name="Hipervínculo" xfId="32294" builtinId="8" hidden="1"/>
    <cellStyle name="Hipervínculo" xfId="32296" builtinId="8" hidden="1"/>
    <cellStyle name="Hipervínculo" xfId="32298" builtinId="8" hidden="1"/>
    <cellStyle name="Hipervínculo" xfId="32300" builtinId="8" hidden="1"/>
    <cellStyle name="Hipervínculo" xfId="32302" builtinId="8" hidden="1"/>
    <cellStyle name="Hipervínculo" xfId="32304" builtinId="8" hidden="1"/>
    <cellStyle name="Hipervínculo" xfId="32306" builtinId="8" hidden="1"/>
    <cellStyle name="Hipervínculo" xfId="32308" builtinId="8" hidden="1"/>
    <cellStyle name="Hipervínculo" xfId="32310" builtinId="8" hidden="1"/>
    <cellStyle name="Hipervínculo" xfId="32312" builtinId="8" hidden="1"/>
    <cellStyle name="Hipervínculo" xfId="32314" builtinId="8" hidden="1"/>
    <cellStyle name="Hipervínculo" xfId="32316" builtinId="8" hidden="1"/>
    <cellStyle name="Hipervínculo" xfId="32318" builtinId="8" hidden="1"/>
    <cellStyle name="Hipervínculo" xfId="32320" builtinId="8" hidden="1"/>
    <cellStyle name="Hipervínculo" xfId="32322" builtinId="8" hidden="1"/>
    <cellStyle name="Hipervínculo" xfId="32324" builtinId="8" hidden="1"/>
    <cellStyle name="Hipervínculo" xfId="32326" builtinId="8" hidden="1"/>
    <cellStyle name="Hipervínculo" xfId="32328" builtinId="8" hidden="1"/>
    <cellStyle name="Hipervínculo" xfId="32330" builtinId="8" hidden="1"/>
    <cellStyle name="Hipervínculo" xfId="32332" builtinId="8" hidden="1"/>
    <cellStyle name="Hipervínculo" xfId="32334" builtinId="8" hidden="1"/>
    <cellStyle name="Hipervínculo" xfId="32336" builtinId="8" hidden="1"/>
    <cellStyle name="Hipervínculo" xfId="32338" builtinId="8" hidden="1"/>
    <cellStyle name="Hipervínculo" xfId="32340" builtinId="8" hidden="1"/>
    <cellStyle name="Hipervínculo" xfId="32342" builtinId="8" hidden="1"/>
    <cellStyle name="Hipervínculo" xfId="32344" builtinId="8" hidden="1"/>
    <cellStyle name="Hipervínculo" xfId="32346" builtinId="8" hidden="1"/>
    <cellStyle name="Hipervínculo" xfId="32348" builtinId="8" hidden="1"/>
    <cellStyle name="Hipervínculo" xfId="32350" builtinId="8" hidden="1"/>
    <cellStyle name="Hipervínculo" xfId="32352" builtinId="8" hidden="1"/>
    <cellStyle name="Hipervínculo" xfId="32354" builtinId="8" hidden="1"/>
    <cellStyle name="Hipervínculo" xfId="32356" builtinId="8" hidden="1"/>
    <cellStyle name="Hipervínculo" xfId="32358" builtinId="8" hidden="1"/>
    <cellStyle name="Hipervínculo" xfId="32360" builtinId="8" hidden="1"/>
    <cellStyle name="Hipervínculo" xfId="32362" builtinId="8" hidden="1"/>
    <cellStyle name="Hipervínculo" xfId="32364" builtinId="8" hidden="1"/>
    <cellStyle name="Hipervínculo" xfId="32366" builtinId="8" hidden="1"/>
    <cellStyle name="Hipervínculo" xfId="32368" builtinId="8" hidden="1"/>
    <cellStyle name="Hipervínculo" xfId="32370" builtinId="8" hidden="1"/>
    <cellStyle name="Hipervínculo" xfId="32372" builtinId="8" hidden="1"/>
    <cellStyle name="Hipervínculo" xfId="32374" builtinId="8" hidden="1"/>
    <cellStyle name="Hipervínculo" xfId="32376" builtinId="8" hidden="1"/>
    <cellStyle name="Hipervínculo" xfId="32378" builtinId="8" hidden="1"/>
    <cellStyle name="Hipervínculo" xfId="32380" builtinId="8" hidden="1"/>
    <cellStyle name="Hipervínculo" xfId="32382" builtinId="8" hidden="1"/>
    <cellStyle name="Hipervínculo" xfId="32384" builtinId="8" hidden="1"/>
    <cellStyle name="Hipervínculo" xfId="32386" builtinId="8" hidden="1"/>
    <cellStyle name="Hipervínculo" xfId="32388" builtinId="8" hidden="1"/>
    <cellStyle name="Hipervínculo" xfId="32390" builtinId="8" hidden="1"/>
    <cellStyle name="Hipervínculo" xfId="32392" builtinId="8" hidden="1"/>
    <cellStyle name="Hipervínculo" xfId="32394" builtinId="8" hidden="1"/>
    <cellStyle name="Hipervínculo" xfId="32396" builtinId="8" hidden="1"/>
    <cellStyle name="Hipervínculo" xfId="32398" builtinId="8" hidden="1"/>
    <cellStyle name="Hipervínculo" xfId="32400" builtinId="8" hidden="1"/>
    <cellStyle name="Hipervínculo" xfId="32402" builtinId="8" hidden="1"/>
    <cellStyle name="Hipervínculo" xfId="32404" builtinId="8" hidden="1"/>
    <cellStyle name="Hipervínculo" xfId="32406" builtinId="8" hidden="1"/>
    <cellStyle name="Hipervínculo" xfId="32408" builtinId="8" hidden="1"/>
    <cellStyle name="Hipervínculo" xfId="32410" builtinId="8" hidden="1"/>
    <cellStyle name="Hipervínculo" xfId="32412" builtinId="8" hidden="1"/>
    <cellStyle name="Hipervínculo" xfId="32414" builtinId="8" hidden="1"/>
    <cellStyle name="Hipervínculo" xfId="32416" builtinId="8" hidden="1"/>
    <cellStyle name="Hipervínculo" xfId="32418" builtinId="8" hidden="1"/>
    <cellStyle name="Hipervínculo" xfId="32420" builtinId="8" hidden="1"/>
    <cellStyle name="Hipervínculo" xfId="32422" builtinId="8" hidden="1"/>
    <cellStyle name="Hipervínculo" xfId="32424" builtinId="8" hidden="1"/>
    <cellStyle name="Hipervínculo" xfId="32426" builtinId="8" hidden="1"/>
    <cellStyle name="Hipervínculo" xfId="32428" builtinId="8" hidden="1"/>
    <cellStyle name="Hipervínculo" xfId="32430" builtinId="8" hidden="1"/>
    <cellStyle name="Hipervínculo" xfId="32432" builtinId="8" hidden="1"/>
    <cellStyle name="Hipervínculo" xfId="32434" builtinId="8" hidden="1"/>
    <cellStyle name="Hipervínculo" xfId="32436" builtinId="8" hidden="1"/>
    <cellStyle name="Hipervínculo" xfId="32438" builtinId="8" hidden="1"/>
    <cellStyle name="Hipervínculo" xfId="32440" builtinId="8" hidden="1"/>
    <cellStyle name="Hipervínculo" xfId="32442" builtinId="8" hidden="1"/>
    <cellStyle name="Hipervínculo" xfId="32444" builtinId="8" hidden="1"/>
    <cellStyle name="Hipervínculo" xfId="32446" builtinId="8" hidden="1"/>
    <cellStyle name="Hipervínculo" xfId="32448" builtinId="8" hidden="1"/>
    <cellStyle name="Hipervínculo" xfId="32450" builtinId="8" hidden="1"/>
    <cellStyle name="Hipervínculo" xfId="32452" builtinId="8" hidden="1"/>
    <cellStyle name="Hipervínculo" xfId="32454" builtinId="8" hidden="1"/>
    <cellStyle name="Hipervínculo" xfId="32456" builtinId="8" hidden="1"/>
    <cellStyle name="Hipervínculo" xfId="32458" builtinId="8" hidden="1"/>
    <cellStyle name="Hipervínculo" xfId="32460" builtinId="8" hidden="1"/>
    <cellStyle name="Hipervínculo" xfId="32462" builtinId="8" hidden="1"/>
    <cellStyle name="Hipervínculo" xfId="32464" builtinId="8" hidden="1"/>
    <cellStyle name="Hipervínculo" xfId="32466" builtinId="8" hidden="1"/>
    <cellStyle name="Hipervínculo" xfId="32468" builtinId="8" hidden="1"/>
    <cellStyle name="Hipervínculo" xfId="32470" builtinId="8" hidden="1"/>
    <cellStyle name="Hipervínculo" xfId="32472" builtinId="8" hidden="1"/>
    <cellStyle name="Hipervínculo" xfId="32474" builtinId="8" hidden="1"/>
    <cellStyle name="Hipervínculo" xfId="32476" builtinId="8" hidden="1"/>
    <cellStyle name="Hipervínculo" xfId="32478" builtinId="8" hidden="1"/>
    <cellStyle name="Hipervínculo" xfId="32480" builtinId="8" hidden="1"/>
    <cellStyle name="Hipervínculo" xfId="32482" builtinId="8" hidden="1"/>
    <cellStyle name="Hipervínculo" xfId="32484" builtinId="8" hidden="1"/>
    <cellStyle name="Hipervínculo" xfId="32486" builtinId="8" hidden="1"/>
    <cellStyle name="Hipervínculo" xfId="32488" builtinId="8" hidden="1"/>
    <cellStyle name="Hipervínculo" xfId="32490" builtinId="8" hidden="1"/>
    <cellStyle name="Hipervínculo" xfId="32492" builtinId="8" hidden="1"/>
    <cellStyle name="Hipervínculo" xfId="32494" builtinId="8" hidden="1"/>
    <cellStyle name="Hipervínculo" xfId="32496" builtinId="8" hidden="1"/>
    <cellStyle name="Hipervínculo" xfId="32498" builtinId="8" hidden="1"/>
    <cellStyle name="Hipervínculo" xfId="32500" builtinId="8" hidden="1"/>
    <cellStyle name="Hipervínculo" xfId="32502" builtinId="8" hidden="1"/>
    <cellStyle name="Hipervínculo" xfId="32504" builtinId="8" hidden="1"/>
    <cellStyle name="Hipervínculo" xfId="32506" builtinId="8" hidden="1"/>
    <cellStyle name="Hipervínculo" xfId="32508" builtinId="8" hidden="1"/>
    <cellStyle name="Hipervínculo" xfId="32510" builtinId="8" hidden="1"/>
    <cellStyle name="Hipervínculo" xfId="32512" builtinId="8" hidden="1"/>
    <cellStyle name="Hipervínculo" xfId="32514" builtinId="8" hidden="1"/>
    <cellStyle name="Hipervínculo" xfId="32516" builtinId="8" hidden="1"/>
    <cellStyle name="Hipervínculo" xfId="32518" builtinId="8" hidden="1"/>
    <cellStyle name="Hipervínculo" xfId="32520" builtinId="8" hidden="1"/>
    <cellStyle name="Hipervínculo" xfId="32522" builtinId="8" hidden="1"/>
    <cellStyle name="Hipervínculo" xfId="32524" builtinId="8" hidden="1"/>
    <cellStyle name="Hipervínculo" xfId="32526" builtinId="8" hidden="1"/>
    <cellStyle name="Hipervínculo" xfId="32528" builtinId="8" hidden="1"/>
    <cellStyle name="Hipervínculo" xfId="32530" builtinId="8" hidden="1"/>
    <cellStyle name="Hipervínculo" xfId="32532" builtinId="8" hidden="1"/>
    <cellStyle name="Hipervínculo" xfId="32534" builtinId="8" hidden="1"/>
    <cellStyle name="Hipervínculo" xfId="32536" builtinId="8" hidden="1"/>
    <cellStyle name="Hipervínculo" xfId="32538" builtinId="8" hidden="1"/>
    <cellStyle name="Hipervínculo" xfId="32540" builtinId="8" hidden="1"/>
    <cellStyle name="Hipervínculo" xfId="32542" builtinId="8" hidden="1"/>
    <cellStyle name="Hipervínculo" xfId="32544" builtinId="8" hidden="1"/>
    <cellStyle name="Hipervínculo" xfId="32546" builtinId="8" hidden="1"/>
    <cellStyle name="Hipervínculo" xfId="32548" builtinId="8" hidden="1"/>
    <cellStyle name="Hipervínculo" xfId="32550" builtinId="8" hidden="1"/>
    <cellStyle name="Hipervínculo" xfId="32552" builtinId="8" hidden="1"/>
    <cellStyle name="Hipervínculo" xfId="32554" builtinId="8" hidden="1"/>
    <cellStyle name="Hipervínculo" xfId="32556" builtinId="8" hidden="1"/>
    <cellStyle name="Hipervínculo" xfId="32558" builtinId="8" hidden="1"/>
    <cellStyle name="Hipervínculo" xfId="32560" builtinId="8" hidden="1"/>
    <cellStyle name="Hipervínculo" xfId="32562" builtinId="8" hidden="1"/>
    <cellStyle name="Hipervínculo" xfId="32564" builtinId="8" hidden="1"/>
    <cellStyle name="Hipervínculo" xfId="32566" builtinId="8" hidden="1"/>
    <cellStyle name="Hipervínculo" xfId="32568" builtinId="8" hidden="1"/>
    <cellStyle name="Hipervínculo" xfId="32570" builtinId="8" hidden="1"/>
    <cellStyle name="Hipervínculo" xfId="32572" builtinId="8" hidden="1"/>
    <cellStyle name="Hipervínculo" xfId="32574" builtinId="8" hidden="1"/>
    <cellStyle name="Hipervínculo" xfId="32576" builtinId="8" hidden="1"/>
    <cellStyle name="Hipervínculo" xfId="32578" builtinId="8" hidden="1"/>
    <cellStyle name="Hipervínculo" xfId="32580" builtinId="8" hidden="1"/>
    <cellStyle name="Hipervínculo" xfId="32582" builtinId="8" hidden="1"/>
    <cellStyle name="Hipervínculo" xfId="32584" builtinId="8" hidden="1"/>
    <cellStyle name="Hipervínculo" xfId="32586" builtinId="8" hidden="1"/>
    <cellStyle name="Hipervínculo" xfId="32588" builtinId="8" hidden="1"/>
    <cellStyle name="Hipervínculo" xfId="32590" builtinId="8" hidden="1"/>
    <cellStyle name="Hipervínculo" xfId="32592" builtinId="8" hidden="1"/>
    <cellStyle name="Hipervínculo" xfId="32594" builtinId="8" hidden="1"/>
    <cellStyle name="Hipervínculo" xfId="32596" builtinId="8" hidden="1"/>
    <cellStyle name="Hipervínculo" xfId="32598" builtinId="8" hidden="1"/>
    <cellStyle name="Hipervínculo" xfId="32600" builtinId="8" hidden="1"/>
    <cellStyle name="Hipervínculo" xfId="32602" builtinId="8" hidden="1"/>
    <cellStyle name="Hipervínculo" xfId="32604" builtinId="8" hidden="1"/>
    <cellStyle name="Hipervínculo" xfId="32606" builtinId="8" hidden="1"/>
    <cellStyle name="Hipervínculo" xfId="32608" builtinId="8" hidden="1"/>
    <cellStyle name="Hipervínculo" xfId="32610" builtinId="8" hidden="1"/>
    <cellStyle name="Hipervínculo" xfId="32612" builtinId="8" hidden="1"/>
    <cellStyle name="Hipervínculo" xfId="32614" builtinId="8" hidden="1"/>
    <cellStyle name="Hipervínculo" xfId="32616" builtinId="8" hidden="1"/>
    <cellStyle name="Hipervínculo" xfId="32618" builtinId="8" hidden="1"/>
    <cellStyle name="Hipervínculo" xfId="32620" builtinId="8" hidden="1"/>
    <cellStyle name="Hipervínculo" xfId="32622" builtinId="8" hidden="1"/>
    <cellStyle name="Hipervínculo" xfId="32624" builtinId="8" hidden="1"/>
    <cellStyle name="Hipervínculo" xfId="32626" builtinId="8" hidden="1"/>
    <cellStyle name="Hipervínculo" xfId="32628" builtinId="8" hidden="1"/>
    <cellStyle name="Hipervínculo" xfId="32630" builtinId="8" hidden="1"/>
    <cellStyle name="Hipervínculo" xfId="32632" builtinId="8" hidden="1"/>
    <cellStyle name="Hipervínculo" xfId="32634" builtinId="8" hidden="1"/>
    <cellStyle name="Hipervínculo" xfId="32636" builtinId="8" hidden="1"/>
    <cellStyle name="Hipervínculo" xfId="32638" builtinId="8" hidden="1"/>
    <cellStyle name="Hipervínculo" xfId="32640" builtinId="8" hidden="1"/>
    <cellStyle name="Hipervínculo" xfId="32642" builtinId="8" hidden="1"/>
    <cellStyle name="Hipervínculo" xfId="32644" builtinId="8" hidden="1"/>
    <cellStyle name="Hipervínculo" xfId="32646" builtinId="8" hidden="1"/>
    <cellStyle name="Hipervínculo" xfId="32648" builtinId="8" hidden="1"/>
    <cellStyle name="Hipervínculo" xfId="32650" builtinId="8" hidden="1"/>
    <cellStyle name="Hipervínculo" xfId="32652" builtinId="8" hidden="1"/>
    <cellStyle name="Hipervínculo" xfId="32654" builtinId="8" hidden="1"/>
    <cellStyle name="Hipervínculo" xfId="32656" builtinId="8" hidden="1"/>
    <cellStyle name="Hipervínculo" xfId="32658" builtinId="8" hidden="1"/>
    <cellStyle name="Hipervínculo" xfId="32660" builtinId="8" hidden="1"/>
    <cellStyle name="Hipervínculo" xfId="32662" builtinId="8" hidden="1"/>
    <cellStyle name="Hipervínculo" xfId="32664" builtinId="8" hidden="1"/>
    <cellStyle name="Hipervínculo" xfId="32666" builtinId="8" hidden="1"/>
    <cellStyle name="Hipervínculo" xfId="32668" builtinId="8" hidden="1"/>
    <cellStyle name="Hipervínculo" xfId="32670" builtinId="8" hidden="1"/>
    <cellStyle name="Hipervínculo" xfId="32672" builtinId="8" hidden="1"/>
    <cellStyle name="Hipervínculo" xfId="32674" builtinId="8" hidden="1"/>
    <cellStyle name="Hipervínculo" xfId="32676" builtinId="8" hidden="1"/>
    <cellStyle name="Hipervínculo" xfId="32678" builtinId="8" hidden="1"/>
    <cellStyle name="Hipervínculo" xfId="32680" builtinId="8" hidden="1"/>
    <cellStyle name="Hipervínculo" xfId="32682" builtinId="8" hidden="1"/>
    <cellStyle name="Hipervínculo" xfId="32684" builtinId="8" hidden="1"/>
    <cellStyle name="Hipervínculo" xfId="32686" builtinId="8" hidden="1"/>
    <cellStyle name="Hipervínculo" xfId="32688" builtinId="8" hidden="1"/>
    <cellStyle name="Hipervínculo" xfId="32690" builtinId="8" hidden="1"/>
    <cellStyle name="Hipervínculo" xfId="32692" builtinId="8" hidden="1"/>
    <cellStyle name="Hipervínculo" xfId="32694" builtinId="8" hidden="1"/>
    <cellStyle name="Hipervínculo" xfId="32696" builtinId="8" hidden="1"/>
    <cellStyle name="Hipervínculo" xfId="32698" builtinId="8" hidden="1"/>
    <cellStyle name="Hipervínculo" xfId="32700" builtinId="8" hidden="1"/>
    <cellStyle name="Hipervínculo" xfId="32702" builtinId="8" hidden="1"/>
    <cellStyle name="Hipervínculo" xfId="32704" builtinId="8" hidden="1"/>
    <cellStyle name="Hipervínculo" xfId="32706" builtinId="8" hidden="1"/>
    <cellStyle name="Hipervínculo" xfId="32708" builtinId="8" hidden="1"/>
    <cellStyle name="Hipervínculo" xfId="32710" builtinId="8" hidden="1"/>
    <cellStyle name="Hipervínculo" xfId="32712" builtinId="8" hidden="1"/>
    <cellStyle name="Hipervínculo" xfId="32714" builtinId="8" hidden="1"/>
    <cellStyle name="Hipervínculo" xfId="32716" builtinId="8" hidden="1"/>
    <cellStyle name="Hipervínculo" xfId="32718" builtinId="8" hidden="1"/>
    <cellStyle name="Hipervínculo" xfId="32720" builtinId="8" hidden="1"/>
    <cellStyle name="Hipervínculo" xfId="32722" builtinId="8" hidden="1"/>
    <cellStyle name="Hipervínculo" xfId="32724" builtinId="8" hidden="1"/>
    <cellStyle name="Hipervínculo" xfId="32726" builtinId="8" hidden="1"/>
    <cellStyle name="Hipervínculo" xfId="32728" builtinId="8" hidden="1"/>
    <cellStyle name="Hipervínculo" xfId="32730" builtinId="8" hidden="1"/>
    <cellStyle name="Hipervínculo" xfId="32732" builtinId="8" hidden="1"/>
    <cellStyle name="Hipervínculo" xfId="32734" builtinId="8" hidden="1"/>
    <cellStyle name="Hipervínculo" xfId="32736" builtinId="8" hidden="1"/>
    <cellStyle name="Hipervínculo" xfId="32738" builtinId="8" hidden="1"/>
    <cellStyle name="Hipervínculo" xfId="32740" builtinId="8" hidden="1"/>
    <cellStyle name="Hipervínculo" xfId="32742" builtinId="8" hidden="1"/>
    <cellStyle name="Hipervínculo" xfId="32744" builtinId="8" hidden="1"/>
    <cellStyle name="Hipervínculo" xfId="32746" builtinId="8" hidden="1"/>
    <cellStyle name="Hipervínculo" xfId="32748" builtinId="8" hidden="1"/>
    <cellStyle name="Hipervínculo" xfId="32750" builtinId="8" hidden="1"/>
    <cellStyle name="Hipervínculo" xfId="32752" builtinId="8" hidden="1"/>
    <cellStyle name="Hipervínculo" xfId="32754" builtinId="8" hidden="1"/>
    <cellStyle name="Hipervínculo" xfId="32756" builtinId="8" hidden="1"/>
    <cellStyle name="Hipervínculo" xfId="32758" builtinId="8" hidden="1"/>
    <cellStyle name="Hipervínculo" xfId="32760" builtinId="8" hidden="1"/>
    <cellStyle name="Hipervínculo" xfId="32762" builtinId="8" hidden="1"/>
    <cellStyle name="Hipervínculo" xfId="32764" builtinId="8" hidden="1"/>
    <cellStyle name="Hipervínculo" xfId="32766" builtinId="8" hidden="1"/>
    <cellStyle name="Hipervínculo" xfId="32768" builtinId="8" hidden="1"/>
    <cellStyle name="Hipervínculo" xfId="32770" builtinId="8" hidden="1"/>
    <cellStyle name="Hipervínculo" xfId="32772" builtinId="8" hidden="1"/>
    <cellStyle name="Hipervínculo" xfId="32774" builtinId="8" hidden="1"/>
    <cellStyle name="Hipervínculo" xfId="32776" builtinId="8" hidden="1"/>
    <cellStyle name="Hipervínculo" xfId="32778" builtinId="8" hidden="1"/>
    <cellStyle name="Hipervínculo" xfId="32780" builtinId="8" hidden="1"/>
    <cellStyle name="Hipervínculo" xfId="32782" builtinId="8" hidden="1"/>
    <cellStyle name="Hipervínculo" xfId="32784" builtinId="8" hidden="1"/>
    <cellStyle name="Hipervínculo" xfId="32786" builtinId="8" hidden="1"/>
    <cellStyle name="Hipervínculo" xfId="32788" builtinId="8" hidden="1"/>
    <cellStyle name="Hipervínculo" xfId="32790" builtinId="8" hidden="1"/>
    <cellStyle name="Hipervínculo" xfId="32792" builtinId="8" hidden="1"/>
    <cellStyle name="Hipervínculo" xfId="32794" builtinId="8" hidden="1"/>
    <cellStyle name="Hipervínculo" xfId="32796" builtinId="8" hidden="1"/>
    <cellStyle name="Hipervínculo" xfId="32798" builtinId="8" hidden="1"/>
    <cellStyle name="Hipervínculo" xfId="32800" builtinId="8" hidden="1"/>
    <cellStyle name="Hipervínculo" xfId="32802" builtinId="8" hidden="1"/>
    <cellStyle name="Hipervínculo" xfId="32804" builtinId="8" hidden="1"/>
    <cellStyle name="Hipervínculo" xfId="32806" builtinId="8" hidden="1"/>
    <cellStyle name="Hipervínculo" xfId="32808" builtinId="8" hidden="1"/>
    <cellStyle name="Hipervínculo" xfId="32810" builtinId="8" hidden="1"/>
    <cellStyle name="Hipervínculo" xfId="32812" builtinId="8" hidden="1"/>
    <cellStyle name="Hipervínculo" xfId="32814" builtinId="8" hidden="1"/>
    <cellStyle name="Hipervínculo" xfId="32816" builtinId="8" hidden="1"/>
    <cellStyle name="Hipervínculo" xfId="32818" builtinId="8" hidden="1"/>
    <cellStyle name="Hipervínculo" xfId="32820" builtinId="8" hidden="1"/>
    <cellStyle name="Hipervínculo" xfId="32822" builtinId="8" hidden="1"/>
    <cellStyle name="Hipervínculo" xfId="32824" builtinId="8" hidden="1"/>
    <cellStyle name="Hipervínculo" xfId="32826" builtinId="8" hidden="1"/>
    <cellStyle name="Hipervínculo" xfId="32828" builtinId="8" hidden="1"/>
    <cellStyle name="Hipervínculo" xfId="32830" builtinId="8" hidden="1"/>
    <cellStyle name="Hipervínculo" xfId="32832" builtinId="8" hidden="1"/>
    <cellStyle name="Hipervínculo" xfId="32834" builtinId="8" hidden="1"/>
    <cellStyle name="Hipervínculo" xfId="32836" builtinId="8" hidden="1"/>
    <cellStyle name="Hipervínculo" xfId="32838" builtinId="8" hidden="1"/>
    <cellStyle name="Hipervínculo" xfId="32840" builtinId="8" hidden="1"/>
    <cellStyle name="Hipervínculo" xfId="32842" builtinId="8" hidden="1"/>
    <cellStyle name="Hipervínculo" xfId="32844" builtinId="8" hidden="1"/>
    <cellStyle name="Hipervínculo" xfId="32846" builtinId="8" hidden="1"/>
    <cellStyle name="Hipervínculo" xfId="32848" builtinId="8" hidden="1"/>
    <cellStyle name="Hipervínculo" xfId="32850" builtinId="8" hidden="1"/>
    <cellStyle name="Hipervínculo" xfId="32852" builtinId="8" hidden="1"/>
    <cellStyle name="Hipervínculo" xfId="32854" builtinId="8" hidden="1"/>
    <cellStyle name="Hipervínculo" xfId="32856" builtinId="8" hidden="1"/>
    <cellStyle name="Hipervínculo" xfId="32858" builtinId="8" hidden="1"/>
    <cellStyle name="Hipervínculo" xfId="32860" builtinId="8" hidden="1"/>
    <cellStyle name="Hipervínculo" xfId="32862" builtinId="8" hidden="1"/>
    <cellStyle name="Hipervínculo" xfId="32864" builtinId="8" hidden="1"/>
    <cellStyle name="Hipervínculo" xfId="32866" builtinId="8" hidden="1"/>
    <cellStyle name="Hipervínculo" xfId="32868" builtinId="8" hidden="1"/>
    <cellStyle name="Hipervínculo" xfId="32870" builtinId="8" hidden="1"/>
    <cellStyle name="Hipervínculo" xfId="32872" builtinId="8" hidden="1"/>
    <cellStyle name="Hipervínculo" xfId="32874" builtinId="8" hidden="1"/>
    <cellStyle name="Hipervínculo" xfId="32876" builtinId="8" hidden="1"/>
    <cellStyle name="Hipervínculo" xfId="32878" builtinId="8" hidden="1"/>
    <cellStyle name="Hipervínculo" xfId="32880" builtinId="8" hidden="1"/>
    <cellStyle name="Hipervínculo" xfId="32882" builtinId="8" hidden="1"/>
    <cellStyle name="Hipervínculo" xfId="32884" builtinId="8" hidden="1"/>
    <cellStyle name="Hipervínculo" xfId="32886" builtinId="8" hidden="1"/>
    <cellStyle name="Hipervínculo" xfId="32888" builtinId="8" hidden="1"/>
    <cellStyle name="Hipervínculo" xfId="32890" builtinId="8" hidden="1"/>
    <cellStyle name="Hipervínculo" xfId="32892" builtinId="8" hidden="1"/>
    <cellStyle name="Hipervínculo" xfId="32894" builtinId="8" hidden="1"/>
    <cellStyle name="Hipervínculo" xfId="32896" builtinId="8" hidden="1"/>
    <cellStyle name="Hipervínculo" xfId="32898" builtinId="8" hidden="1"/>
    <cellStyle name="Hipervínculo" xfId="32900" builtinId="8" hidden="1"/>
    <cellStyle name="Hipervínculo" xfId="32902" builtinId="8" hidden="1"/>
    <cellStyle name="Hipervínculo" xfId="32904" builtinId="8" hidden="1"/>
    <cellStyle name="Hipervínculo" xfId="32906" builtinId="8" hidden="1"/>
    <cellStyle name="Hipervínculo" xfId="32908" builtinId="8" hidden="1"/>
    <cellStyle name="Hipervínculo" xfId="32910" builtinId="8" hidden="1"/>
    <cellStyle name="Hipervínculo" xfId="32912" builtinId="8" hidden="1"/>
    <cellStyle name="Hipervínculo" xfId="32914" builtinId="8" hidden="1"/>
    <cellStyle name="Hipervínculo" xfId="32916" builtinId="8" hidden="1"/>
    <cellStyle name="Hipervínculo" xfId="32918" builtinId="8" hidden="1"/>
    <cellStyle name="Hipervínculo" xfId="32920" builtinId="8" hidden="1"/>
    <cellStyle name="Hipervínculo" xfId="32922" builtinId="8" hidden="1"/>
    <cellStyle name="Hipervínculo" xfId="32924" builtinId="8" hidden="1"/>
    <cellStyle name="Hipervínculo" xfId="32926" builtinId="8" hidden="1"/>
    <cellStyle name="Hipervínculo" xfId="32928" builtinId="8" hidden="1"/>
    <cellStyle name="Hipervínculo" xfId="32930" builtinId="8" hidden="1"/>
    <cellStyle name="Hipervínculo" xfId="32932" builtinId="8" hidden="1"/>
    <cellStyle name="Hipervínculo" xfId="32934" builtinId="8" hidden="1"/>
    <cellStyle name="Hipervínculo" xfId="32936" builtinId="8" hidden="1"/>
    <cellStyle name="Hipervínculo" xfId="32938" builtinId="8" hidden="1"/>
    <cellStyle name="Hipervínculo" xfId="32940" builtinId="8" hidden="1"/>
    <cellStyle name="Hipervínculo" xfId="32942" builtinId="8" hidden="1"/>
    <cellStyle name="Hipervínculo" xfId="32944" builtinId="8" hidden="1"/>
    <cellStyle name="Hipervínculo" xfId="32946" builtinId="8" hidden="1"/>
    <cellStyle name="Hipervínculo" xfId="32948" builtinId="8" hidden="1"/>
    <cellStyle name="Hipervínculo" xfId="32950" builtinId="8" hidden="1"/>
    <cellStyle name="Hipervínculo" xfId="32952" builtinId="8" hidden="1"/>
    <cellStyle name="Hipervínculo" xfId="32954" builtinId="8" hidden="1"/>
    <cellStyle name="Hipervínculo" xfId="32956" builtinId="8" hidden="1"/>
    <cellStyle name="Hipervínculo" xfId="32958" builtinId="8" hidden="1"/>
    <cellStyle name="Hipervínculo" xfId="32960" builtinId="8" hidden="1"/>
    <cellStyle name="Hipervínculo" xfId="32962" builtinId="8" hidden="1"/>
    <cellStyle name="Hipervínculo" xfId="32964" builtinId="8" hidden="1"/>
    <cellStyle name="Hipervínculo" xfId="32966" builtinId="8" hidden="1"/>
    <cellStyle name="Hipervínculo" xfId="32968" builtinId="8" hidden="1"/>
    <cellStyle name="Hipervínculo" xfId="32970" builtinId="8" hidden="1"/>
    <cellStyle name="Hipervínculo" xfId="32972" builtinId="8" hidden="1"/>
    <cellStyle name="Hipervínculo" xfId="32974" builtinId="8" hidden="1"/>
    <cellStyle name="Hipervínculo" xfId="32976" builtinId="8" hidden="1"/>
    <cellStyle name="Hipervínculo" xfId="32978" builtinId="8" hidden="1"/>
    <cellStyle name="Hipervínculo" xfId="32980" builtinId="8" hidden="1"/>
    <cellStyle name="Hipervínculo" xfId="32982" builtinId="8" hidden="1"/>
    <cellStyle name="Hipervínculo" xfId="32984" builtinId="8" hidden="1"/>
    <cellStyle name="Hipervínculo" xfId="32986" builtinId="8" hidden="1"/>
    <cellStyle name="Hipervínculo" xfId="32988" builtinId="8" hidden="1"/>
    <cellStyle name="Hipervínculo" xfId="32990" builtinId="8" hidden="1"/>
    <cellStyle name="Hipervínculo" xfId="32992" builtinId="8" hidden="1"/>
    <cellStyle name="Hipervínculo" xfId="32994" builtinId="8" hidden="1"/>
    <cellStyle name="Hipervínculo" xfId="32996" builtinId="8" hidden="1"/>
    <cellStyle name="Hipervínculo" xfId="32998" builtinId="8" hidden="1"/>
    <cellStyle name="Hipervínculo" xfId="33000" builtinId="8" hidden="1"/>
    <cellStyle name="Hipervínculo" xfId="33002" builtinId="8" hidden="1"/>
    <cellStyle name="Hipervínculo" xfId="33004" builtinId="8" hidden="1"/>
    <cellStyle name="Hipervínculo" xfId="33006" builtinId="8" hidden="1"/>
    <cellStyle name="Hipervínculo" xfId="33008" builtinId="8" hidden="1"/>
    <cellStyle name="Hipervínculo" xfId="33010" builtinId="8" hidden="1"/>
    <cellStyle name="Hipervínculo" xfId="33012" builtinId="8" hidden="1"/>
    <cellStyle name="Hipervínculo" xfId="33014" builtinId="8" hidden="1"/>
    <cellStyle name="Hipervínculo" xfId="33016" builtinId="8" hidden="1"/>
    <cellStyle name="Hipervínculo" xfId="33018" builtinId="8" hidden="1"/>
    <cellStyle name="Hipervínculo" xfId="33020" builtinId="8" hidden="1"/>
    <cellStyle name="Hipervínculo" xfId="33022" builtinId="8" hidden="1"/>
    <cellStyle name="Hipervínculo" xfId="33024" builtinId="8" hidden="1"/>
    <cellStyle name="Hipervínculo" xfId="33026" builtinId="8" hidden="1"/>
    <cellStyle name="Hipervínculo" xfId="33028" builtinId="8" hidden="1"/>
    <cellStyle name="Hipervínculo" xfId="33030" builtinId="8" hidden="1"/>
    <cellStyle name="Hipervínculo" xfId="33032" builtinId="8" hidden="1"/>
    <cellStyle name="Hipervínculo" xfId="33034" builtinId="8" hidden="1"/>
    <cellStyle name="Hipervínculo" xfId="33036" builtinId="8" hidden="1"/>
    <cellStyle name="Hipervínculo" xfId="33038" builtinId="8" hidden="1"/>
    <cellStyle name="Hipervínculo" xfId="33040" builtinId="8" hidden="1"/>
    <cellStyle name="Hipervínculo" xfId="33042" builtinId="8" hidden="1"/>
    <cellStyle name="Hipervínculo" xfId="33044" builtinId="8" hidden="1"/>
    <cellStyle name="Hipervínculo" xfId="33046" builtinId="8" hidden="1"/>
    <cellStyle name="Hipervínculo" xfId="33048" builtinId="8" hidden="1"/>
    <cellStyle name="Hipervínculo" xfId="33050" builtinId="8" hidden="1"/>
    <cellStyle name="Hipervínculo" xfId="33052" builtinId="8" hidden="1"/>
    <cellStyle name="Hipervínculo" xfId="33054" builtinId="8" hidden="1"/>
    <cellStyle name="Hipervínculo" xfId="33056" builtinId="8" hidden="1"/>
    <cellStyle name="Hipervínculo" xfId="33058" builtinId="8" hidden="1"/>
    <cellStyle name="Hipervínculo" xfId="33060" builtinId="8" hidden="1"/>
    <cellStyle name="Hipervínculo" xfId="33062" builtinId="8" hidden="1"/>
    <cellStyle name="Hipervínculo" xfId="33064" builtinId="8" hidden="1"/>
    <cellStyle name="Hipervínculo" xfId="33066" builtinId="8" hidden="1"/>
    <cellStyle name="Hipervínculo" xfId="33068" builtinId="8" hidden="1"/>
    <cellStyle name="Hipervínculo" xfId="33070" builtinId="8" hidden="1"/>
    <cellStyle name="Hipervínculo" xfId="33072" builtinId="8" hidden="1"/>
    <cellStyle name="Hipervínculo" xfId="33074" builtinId="8" hidden="1"/>
    <cellStyle name="Hipervínculo" xfId="33076" builtinId="8" hidden="1"/>
    <cellStyle name="Hipervínculo" xfId="33078" builtinId="8" hidden="1"/>
    <cellStyle name="Hipervínculo" xfId="33080" builtinId="8" hidden="1"/>
    <cellStyle name="Hipervínculo" xfId="33082" builtinId="8" hidden="1"/>
    <cellStyle name="Hipervínculo" xfId="33084" builtinId="8" hidden="1"/>
    <cellStyle name="Hipervínculo" xfId="33086" builtinId="8" hidden="1"/>
    <cellStyle name="Hipervínculo" xfId="33088" builtinId="8" hidden="1"/>
    <cellStyle name="Hipervínculo" xfId="33090" builtinId="8" hidden="1"/>
    <cellStyle name="Hipervínculo" xfId="33092" builtinId="8" hidden="1"/>
    <cellStyle name="Hipervínculo" xfId="33094" builtinId="8" hidden="1"/>
    <cellStyle name="Hipervínculo" xfId="33096" builtinId="8" hidden="1"/>
    <cellStyle name="Hipervínculo" xfId="33098" builtinId="8" hidden="1"/>
    <cellStyle name="Hipervínculo" xfId="33100" builtinId="8" hidden="1"/>
    <cellStyle name="Hipervínculo" xfId="33102" builtinId="8" hidden="1"/>
    <cellStyle name="Hipervínculo" xfId="33104" builtinId="8" hidden="1"/>
    <cellStyle name="Hipervínculo" xfId="33106" builtinId="8" hidden="1"/>
    <cellStyle name="Hipervínculo" xfId="33108" builtinId="8" hidden="1"/>
    <cellStyle name="Hipervínculo" xfId="33110" builtinId="8" hidden="1"/>
    <cellStyle name="Hipervínculo" xfId="33112" builtinId="8" hidden="1"/>
    <cellStyle name="Hipervínculo" xfId="33114" builtinId="8" hidden="1"/>
    <cellStyle name="Hipervínculo" xfId="33116" builtinId="8" hidden="1"/>
    <cellStyle name="Hipervínculo" xfId="33118" builtinId="8" hidden="1"/>
    <cellStyle name="Hipervínculo" xfId="33120" builtinId="8" hidden="1"/>
    <cellStyle name="Hipervínculo" xfId="33122" builtinId="8" hidden="1"/>
    <cellStyle name="Hipervínculo" xfId="33124" builtinId="8" hidden="1"/>
    <cellStyle name="Hipervínculo" xfId="33126" builtinId="8" hidden="1"/>
    <cellStyle name="Hipervínculo" xfId="33128" builtinId="8" hidden="1"/>
    <cellStyle name="Hipervínculo" xfId="33130" builtinId="8" hidden="1"/>
    <cellStyle name="Hipervínculo" xfId="33132" builtinId="8" hidden="1"/>
    <cellStyle name="Hipervínculo" xfId="33134" builtinId="8" hidden="1"/>
    <cellStyle name="Hipervínculo" xfId="33136" builtinId="8" hidden="1"/>
    <cellStyle name="Hipervínculo" xfId="33138" builtinId="8" hidden="1"/>
    <cellStyle name="Hipervínculo" xfId="33140" builtinId="8" hidden="1"/>
    <cellStyle name="Hipervínculo" xfId="33142" builtinId="8" hidden="1"/>
    <cellStyle name="Hipervínculo" xfId="33144" builtinId="8" hidden="1"/>
    <cellStyle name="Hipervínculo" xfId="33146" builtinId="8" hidden="1"/>
    <cellStyle name="Hipervínculo" xfId="33148" builtinId="8" hidden="1"/>
    <cellStyle name="Hipervínculo" xfId="33150" builtinId="8" hidden="1"/>
    <cellStyle name="Hipervínculo" xfId="33152" builtinId="8" hidden="1"/>
    <cellStyle name="Hipervínculo" xfId="33154" builtinId="8" hidden="1"/>
    <cellStyle name="Hipervínculo" xfId="33156" builtinId="8" hidden="1"/>
    <cellStyle name="Hipervínculo" xfId="33158" builtinId="8" hidden="1"/>
    <cellStyle name="Hipervínculo" xfId="33160" builtinId="8" hidden="1"/>
    <cellStyle name="Hipervínculo" xfId="33162" builtinId="8" hidden="1"/>
    <cellStyle name="Hipervínculo" xfId="33164" builtinId="8" hidden="1"/>
    <cellStyle name="Hipervínculo" xfId="33166" builtinId="8" hidden="1"/>
    <cellStyle name="Hipervínculo" xfId="33168" builtinId="8" hidden="1"/>
    <cellStyle name="Hipervínculo" xfId="33170" builtinId="8" hidden="1"/>
    <cellStyle name="Hipervínculo" xfId="33172" builtinId="8" hidden="1"/>
    <cellStyle name="Hipervínculo" xfId="33174" builtinId="8" hidden="1"/>
    <cellStyle name="Hipervínculo" xfId="33176" builtinId="8" hidden="1"/>
    <cellStyle name="Hipervínculo" xfId="33178" builtinId="8" hidden="1"/>
    <cellStyle name="Hipervínculo" xfId="33180" builtinId="8" hidden="1"/>
    <cellStyle name="Hipervínculo" xfId="33182" builtinId="8" hidden="1"/>
    <cellStyle name="Hipervínculo" xfId="33184" builtinId="8" hidden="1"/>
    <cellStyle name="Hipervínculo" xfId="33186" builtinId="8" hidden="1"/>
    <cellStyle name="Hipervínculo" xfId="33188" builtinId="8" hidden="1"/>
    <cellStyle name="Hipervínculo" xfId="33190" builtinId="8" hidden="1"/>
    <cellStyle name="Hipervínculo" xfId="33192" builtinId="8" hidden="1"/>
    <cellStyle name="Hipervínculo" xfId="33194" builtinId="8" hidden="1"/>
    <cellStyle name="Hipervínculo" xfId="33196" builtinId="8" hidden="1"/>
    <cellStyle name="Hipervínculo" xfId="33198" builtinId="8" hidden="1"/>
    <cellStyle name="Hipervínculo" xfId="33200" builtinId="8" hidden="1"/>
    <cellStyle name="Hipervínculo" xfId="33202" builtinId="8" hidden="1"/>
    <cellStyle name="Hipervínculo" xfId="33204" builtinId="8" hidden="1"/>
    <cellStyle name="Hipervínculo" xfId="33206" builtinId="8" hidden="1"/>
    <cellStyle name="Hipervínculo" xfId="33208" builtinId="8" hidden="1"/>
    <cellStyle name="Hipervínculo" xfId="33210" builtinId="8" hidden="1"/>
    <cellStyle name="Hipervínculo" xfId="33212" builtinId="8" hidden="1"/>
    <cellStyle name="Hipervínculo" xfId="33214" builtinId="8" hidden="1"/>
    <cellStyle name="Hipervínculo" xfId="33216" builtinId="8" hidden="1"/>
    <cellStyle name="Hipervínculo" xfId="33218" builtinId="8" hidden="1"/>
    <cellStyle name="Hipervínculo" xfId="33220" builtinId="8" hidden="1"/>
    <cellStyle name="Hipervínculo" xfId="33222" builtinId="8" hidden="1"/>
    <cellStyle name="Hipervínculo" xfId="33224" builtinId="8" hidden="1"/>
    <cellStyle name="Hipervínculo" xfId="33608" builtinId="8" hidden="1"/>
    <cellStyle name="Hipervínculo" xfId="33288" builtinId="8" hidden="1"/>
    <cellStyle name="Hipervínculo" xfId="33312" builtinId="8" hidden="1"/>
    <cellStyle name="Hipervínculo" xfId="33649" builtinId="8" hidden="1"/>
    <cellStyle name="Hipervínculo" xfId="33592" builtinId="8" hidden="1"/>
    <cellStyle name="Hipervínculo" xfId="33266" builtinId="8" hidden="1"/>
    <cellStyle name="Hipervínculo" xfId="33303" builtinId="8" hidden="1"/>
    <cellStyle name="Hipervínculo" xfId="33477" builtinId="8" hidden="1"/>
    <cellStyle name="Hipervínculo" xfId="33420" builtinId="8" hidden="1"/>
    <cellStyle name="Hipervínculo" xfId="33363" builtinId="8" hidden="1"/>
    <cellStyle name="Hipervínculo" xfId="33324" builtinId="8" hidden="1"/>
    <cellStyle name="Hipervínculo" xfId="29912" builtinId="8" hidden="1"/>
    <cellStyle name="Hipervínculo" xfId="30037" builtinId="8" hidden="1"/>
    <cellStyle name="Hipervínculo" xfId="33318" builtinId="8" hidden="1"/>
    <cellStyle name="Hipervínculo" xfId="33658" builtinId="8" hidden="1"/>
    <cellStyle name="Hipervínculo" xfId="33601" builtinId="8" hidden="1"/>
    <cellStyle name="Hipervínculo" xfId="33278" builtinId="8" hidden="1"/>
    <cellStyle name="Hipervínculo" xfId="33476" builtinId="8" hidden="1"/>
    <cellStyle name="Hipervínculo" xfId="33419" builtinId="8" hidden="1"/>
    <cellStyle name="Hipervínculo" xfId="33362" builtinId="8" hidden="1"/>
    <cellStyle name="Hipervínculo" xfId="33319" builtinId="8" hidden="1"/>
    <cellStyle name="Hipervínculo" xfId="33659" builtinId="8" hidden="1"/>
    <cellStyle name="Hipervínculo" xfId="33602" builtinId="8" hidden="1"/>
    <cellStyle name="Hipervínculo" xfId="33279" builtinId="8" hidden="1"/>
    <cellStyle name="Hipervínculo" xfId="31466" builtinId="8" hidden="1"/>
    <cellStyle name="Hipervínculo" xfId="33268" builtinId="8" hidden="1"/>
    <cellStyle name="Hipervínculo" xfId="33631" builtinId="8" hidden="1"/>
    <cellStyle name="Hipervínculo" xfId="33574" builtinId="8" hidden="1"/>
    <cellStyle name="Hipervínculo" xfId="33475" builtinId="8" hidden="1"/>
    <cellStyle name="Hipervínculo" xfId="33418" builtinId="8" hidden="1"/>
    <cellStyle name="Hipervínculo" xfId="33361" builtinId="8" hidden="1"/>
    <cellStyle name="Hipervínculo" xfId="31789" builtinId="8" hidden="1"/>
    <cellStyle name="Hipervínculo" xfId="33306" builtinId="8" hidden="1"/>
    <cellStyle name="Hipervínculo" xfId="31846" builtinId="8" hidden="1"/>
    <cellStyle name="Hipervínculo" xfId="31506" builtinId="8" hidden="1"/>
    <cellStyle name="Hipervínculo" xfId="33233" builtinId="8" hidden="1"/>
    <cellStyle name="Hipervínculo" xfId="33323" builtinId="8" hidden="1"/>
    <cellStyle name="Hipervínculo" xfId="33663" builtinId="8" hidden="1"/>
    <cellStyle name="Hipervínculo" xfId="33606" builtinId="8" hidden="1"/>
    <cellStyle name="Hipervínculo" xfId="33285" builtinId="8" hidden="1"/>
    <cellStyle name="Hipervínculo" xfId="33676" builtinId="8" hidden="1"/>
    <cellStyle name="Hipervínculo" xfId="33619" builtinId="8" hidden="1"/>
    <cellStyle name="Hipervínculo" xfId="33563" builtinId="8" hidden="1"/>
    <cellStyle name="Hipervínculo" xfId="33302" builtinId="8" hidden="1"/>
    <cellStyle name="Hipervínculo" xfId="33674" builtinId="8" hidden="1"/>
    <cellStyle name="Hipervínculo" xfId="33617" builtinId="8" hidden="1"/>
    <cellStyle name="Hipervínculo" xfId="33561" builtinId="8" hidden="1"/>
    <cellStyle name="Hipervínculo" xfId="33300" builtinId="8" hidden="1"/>
    <cellStyle name="Hipervínculo" xfId="31720" builtinId="8" hidden="1"/>
    <cellStyle name="Hipervínculo" xfId="33520" builtinId="8" hidden="1"/>
    <cellStyle name="Hipervínculo" xfId="33463" builtinId="8" hidden="1"/>
    <cellStyle name="Hipervínculo" xfId="33406" builtinId="8" hidden="1"/>
    <cellStyle name="Hipervínculo" xfId="33518" builtinId="8" hidden="1"/>
    <cellStyle name="Hipervínculo" xfId="33461" builtinId="8" hidden="1"/>
    <cellStyle name="Hipervínculo" xfId="33404" builtinId="8" hidden="1"/>
    <cellStyle name="Hipervínculo" xfId="33348" builtinId="8" hidden="1"/>
    <cellStyle name="Hipervínculo" xfId="33479" builtinId="8" hidden="1"/>
    <cellStyle name="Hipervínculo" xfId="33422" builtinId="8" hidden="1"/>
    <cellStyle name="Hipervínculo" xfId="33365" builtinId="8" hidden="1"/>
    <cellStyle name="Hipervínculo" xfId="33346" builtinId="8" hidden="1"/>
    <cellStyle name="Hipervínculo" xfId="33673" builtinId="8" hidden="1"/>
    <cellStyle name="Hipervínculo" xfId="33616" builtinId="8" hidden="1"/>
    <cellStyle name="Hipervínculo" xfId="33299" builtinId="8" hidden="1"/>
    <cellStyle name="Hipervínculo" xfId="33510" builtinId="8" hidden="1"/>
    <cellStyle name="Hipervínculo" xfId="33453" builtinId="8" hidden="1"/>
    <cellStyle name="Hipervínculo" xfId="33396" builtinId="8" hidden="1"/>
    <cellStyle name="Hipervínculo" xfId="33340" builtinId="8" hidden="1"/>
    <cellStyle name="Hipervínculo" xfId="29823" builtinId="8" hidden="1"/>
    <cellStyle name="Hipervínculo" xfId="33359" builtinId="8" hidden="1"/>
    <cellStyle name="Hipervínculo" xfId="33321" builtinId="8" hidden="1"/>
    <cellStyle name="Hipervínculo" xfId="33661" builtinId="8" hidden="1"/>
    <cellStyle name="Hipervínculo" xfId="33604" builtinId="8" hidden="1"/>
    <cellStyle name="Hipervínculo" xfId="33283" builtinId="8" hidden="1"/>
    <cellStyle name="Hipervínculo" xfId="33670" builtinId="8" hidden="1"/>
    <cellStyle name="Hipervínculo" xfId="33613" builtinId="8" hidden="1"/>
    <cellStyle name="Hipervínculo" xfId="33557" builtinId="8" hidden="1"/>
    <cellStyle name="Hipervínculo" xfId="33295" builtinId="8" hidden="1"/>
    <cellStyle name="Hipervínculo" xfId="33473" builtinId="8" hidden="1"/>
    <cellStyle name="Hipervínculo" xfId="33416" builtinId="8" hidden="1"/>
    <cellStyle name="Hipervínculo" xfId="33358" builtinId="8" hidden="1"/>
    <cellStyle name="Hipervínculo" xfId="33314" builtinId="8" hidden="1"/>
    <cellStyle name="Hipervínculo" xfId="33652" builtinId="8" hidden="1"/>
    <cellStyle name="Hipervínculo" xfId="33595" builtinId="8" hidden="1"/>
    <cellStyle name="Hipervínculo" xfId="33272" builtinId="8" hidden="1"/>
    <cellStyle name="Hipervínculo" xfId="33669" builtinId="8" hidden="1"/>
    <cellStyle name="Hipervínculo" xfId="33612" builtinId="8" hidden="1"/>
    <cellStyle name="Hipervínculo" xfId="33556" builtinId="8" hidden="1"/>
    <cellStyle name="Hipervínculo" xfId="33294" builtinId="8" hidden="1"/>
    <cellStyle name="Hipervínculo" xfId="33672" builtinId="8" hidden="1"/>
    <cellStyle name="Hipervínculo" xfId="33615" builtinId="8" hidden="1"/>
    <cellStyle name="Hipervínculo" xfId="33559" builtinId="8" hidden="1"/>
    <cellStyle name="Hipervínculo" xfId="33297" builtinId="8" hidden="1"/>
    <cellStyle name="Hipervínculo" xfId="33569" builtinId="8" hidden="1"/>
    <cellStyle name="Hipervínculo" xfId="33494" builtinId="8" hidden="1"/>
    <cellStyle name="Hipervínculo" xfId="33437" builtinId="8" hidden="1"/>
    <cellStyle name="Hipervínculo" xfId="33380" builtinId="8" hidden="1"/>
    <cellStyle name="Hipervínculo" xfId="33521" builtinId="8" hidden="1"/>
    <cellStyle name="Hipervínculo" xfId="33464" builtinId="8" hidden="1"/>
    <cellStyle name="Hipervínculo" xfId="33407" builtinId="8" hidden="1"/>
    <cellStyle name="Hipervínculo" xfId="33509" builtinId="8" hidden="1"/>
    <cellStyle name="Hipervínculo" xfId="33452" builtinId="8" hidden="1"/>
    <cellStyle name="Hipervínculo" xfId="33395" builtinId="8" hidden="1"/>
    <cellStyle name="Hipervínculo" xfId="33339" builtinId="8" hidden="1"/>
    <cellStyle name="Hipervínculo" xfId="33511" builtinId="8" hidden="1"/>
    <cellStyle name="Hipervínculo" xfId="33454" builtinId="8" hidden="1"/>
    <cellStyle name="Hipervínculo" xfId="33397" builtinId="8" hidden="1"/>
    <cellStyle name="Hipervínculo" xfId="33341" builtinId="8" hidden="1"/>
    <cellStyle name="Hipervínculo" xfId="33507" builtinId="8" hidden="1"/>
    <cellStyle name="Hipervínculo" xfId="33450" builtinId="8" hidden="1"/>
    <cellStyle name="Hipervínculo" xfId="33393" builtinId="8" hidden="1"/>
    <cellStyle name="Hipervínculo" xfId="33325" builtinId="8" hidden="1"/>
    <cellStyle name="Hipervínculo" xfId="33471" builtinId="8" hidden="1"/>
    <cellStyle name="Hipervínculo" xfId="33414" builtinId="8" hidden="1"/>
    <cellStyle name="Hipervínculo" xfId="33356" builtinId="8" hidden="1"/>
    <cellStyle name="Hipervínculo" xfId="33322" builtinId="8" hidden="1"/>
    <cellStyle name="Hipervínculo" xfId="33662" builtinId="8" hidden="1"/>
    <cellStyle name="Hipervínculo" xfId="33605" builtinId="8" hidden="1"/>
    <cellStyle name="Hipervínculo" xfId="33284" builtinId="8" hidden="1"/>
    <cellStyle name="Hipervínculo" xfId="33629" builtinId="8" hidden="1"/>
    <cellStyle name="Hipervínculo" xfId="33571" builtinId="8" hidden="1"/>
    <cellStyle name="Hipervínculo" xfId="33558" builtinId="8" hidden="1"/>
    <cellStyle name="Hipervínculo" xfId="33514" builtinId="8" hidden="1"/>
    <cellStyle name="Hipervínculo" xfId="33457" builtinId="8" hidden="1"/>
    <cellStyle name="Hipervínculo" xfId="33400" builtinId="8" hidden="1"/>
    <cellStyle name="Hipervínculo" xfId="31764" builtinId="8" hidden="1"/>
    <cellStyle name="Hipervínculo" xfId="31821" builtinId="8" hidden="1"/>
    <cellStyle name="Hipervínculo" xfId="33350" builtinId="8" hidden="1"/>
    <cellStyle name="Hipervínculo" xfId="33313" builtinId="8" hidden="1"/>
    <cellStyle name="Hipervínculo" xfId="33650" builtinId="8" hidden="1"/>
    <cellStyle name="Hipervínculo" xfId="33593" builtinId="8" hidden="1"/>
    <cellStyle name="Hipervínculo" xfId="33267" builtinId="8" hidden="1"/>
    <cellStyle name="Hipervínculo" xfId="33232" builtinId="8" hidden="1"/>
    <cellStyle name="Hipervínculo" xfId="33262" builtinId="8" hidden="1"/>
    <cellStyle name="Hipervínculo" xfId="33254" builtinId="8" hidden="1"/>
    <cellStyle name="Hipervínculo" xfId="33246" builtinId="8" hidden="1"/>
    <cellStyle name="Hipervínculo" xfId="33230" builtinId="8" hidden="1"/>
    <cellStyle name="Hipervínculo" xfId="33657" builtinId="8" hidden="1"/>
    <cellStyle name="Hipervínculo" xfId="33600" builtinId="8" hidden="1"/>
    <cellStyle name="Hipervínculo" xfId="33277" builtinId="8" hidden="1"/>
    <cellStyle name="Hipervínculo" xfId="31708" builtinId="8" hidden="1"/>
    <cellStyle name="Hipervínculo" xfId="33525" builtinId="8" hidden="1"/>
    <cellStyle name="Hipervínculo" xfId="33468" builtinId="8" hidden="1"/>
    <cellStyle name="Hipervínculo" xfId="33411" builtinId="8" hidden="1"/>
    <cellStyle name="Hipervínculo" xfId="33567" builtinId="8" hidden="1"/>
    <cellStyle name="Hipervínculo" xfId="33530" builtinId="8" hidden="1"/>
    <cellStyle name="Hipervínculo" xfId="33498" builtinId="8" hidden="1"/>
    <cellStyle name="Hipervínculo" xfId="33441" builtinId="8" hidden="1"/>
    <cellStyle name="Hipervínculo" xfId="33384" builtinId="8" hidden="1"/>
    <cellStyle name="Hipervínculo" xfId="33470" builtinId="8" hidden="1"/>
    <cellStyle name="Hipervínculo" xfId="33413" builtinId="8" hidden="1"/>
    <cellStyle name="Hipervínculo" xfId="33354" builtinId="8" hidden="1"/>
    <cellStyle name="Hipervínculo" xfId="33317" builtinId="8" hidden="1"/>
    <cellStyle name="Hipervínculo" xfId="33656" builtinId="8" hidden="1"/>
    <cellStyle name="Hipervínculo" xfId="33599" builtinId="8" hidden="1"/>
    <cellStyle name="Hipervínculo" xfId="33276" builtinId="8" hidden="1"/>
    <cellStyle name="Hipervínculo" xfId="31413" builtinId="8" hidden="1"/>
    <cellStyle name="Hipervínculo" xfId="33626" builtinId="8" hidden="1"/>
    <cellStyle name="Hipervínculo" xfId="33565" builtinId="8" hidden="1"/>
    <cellStyle name="Hipervínculo" xfId="33496" builtinId="8" hidden="1"/>
    <cellStyle name="Hipervínculo" xfId="33439" builtinId="8" hidden="1"/>
    <cellStyle name="Hipervínculo" xfId="33382" builtinId="8" hidden="1"/>
    <cellStyle name="Hipervínculo" xfId="33523" builtinId="8" hidden="1"/>
    <cellStyle name="Hipervínculo" xfId="33466" builtinId="8" hidden="1"/>
    <cellStyle name="Hipervínculo" xfId="33409" builtinId="8" hidden="1"/>
    <cellStyle name="Hipervínculo" xfId="33679" builtinId="8" hidden="1"/>
    <cellStyle name="Hipervínculo" xfId="33622" builtinId="8" hidden="1"/>
    <cellStyle name="Hipervínculo" xfId="33308" builtinId="8" hidden="1"/>
    <cellStyle name="Hipervínculo" xfId="33352" builtinId="8" hidden="1"/>
    <cellStyle name="Hipervínculo" xfId="33315" builtinId="8" hidden="1"/>
    <cellStyle name="Hipervínculo" xfId="33654" builtinId="8" hidden="1"/>
    <cellStyle name="Hipervínculo" xfId="33597" builtinId="8" hidden="1"/>
    <cellStyle name="Hipervínculo" xfId="33274" builtinId="8" hidden="1"/>
    <cellStyle name="Hipervínculo" xfId="33524" builtinId="8" hidden="1"/>
    <cellStyle name="Hipervínculo" xfId="33467" builtinId="8" hidden="1"/>
    <cellStyle name="Hipervínculo" xfId="33410" builtinId="8" hidden="1"/>
    <cellStyle name="Hipervínculo" xfId="31414" builtinId="8" hidden="1"/>
    <cellStyle name="Hipervínculo" xfId="33237" builtinId="8" hidden="1"/>
    <cellStyle name="Hipervínculo" xfId="33236" builtinId="8" hidden="1"/>
    <cellStyle name="Hipervínculo" xfId="33265" builtinId="8" hidden="1"/>
    <cellStyle name="Hipervínculo" xfId="33257" builtinId="8" hidden="1"/>
    <cellStyle name="Hipervínculo" xfId="33249" builtinId="8" hidden="1"/>
    <cellStyle name="Hipervínculo" xfId="33491" builtinId="8" hidden="1"/>
    <cellStyle name="Hipervínculo" xfId="33434" builtinId="8" hidden="1"/>
    <cellStyle name="Hipervínculo" xfId="33377" builtinId="8" hidden="1"/>
    <cellStyle name="Hipervínculo" xfId="33338" builtinId="8" hidden="1"/>
    <cellStyle name="Hipervínculo" xfId="33489" builtinId="8" hidden="1"/>
    <cellStyle name="Hipervínculo" xfId="33432" builtinId="8" hidden="1"/>
    <cellStyle name="Hipervínculo" xfId="33375" builtinId="8" hidden="1"/>
    <cellStyle name="Hipervínculo" xfId="33336" builtinId="8" hidden="1"/>
    <cellStyle name="Hipervínculo" xfId="33487" builtinId="8" hidden="1"/>
    <cellStyle name="Hipervínculo" xfId="33430" builtinId="8" hidden="1"/>
    <cellStyle name="Hipervínculo" xfId="33373" builtinId="8" hidden="1"/>
    <cellStyle name="Hipervínculo" xfId="33334" builtinId="8" hidden="1"/>
    <cellStyle name="Hipervínculo" xfId="33485" builtinId="8" hidden="1"/>
    <cellStyle name="Hipervínculo" xfId="33428" builtinId="8" hidden="1"/>
    <cellStyle name="Hipervínculo" xfId="33371" builtinId="8" hidden="1"/>
    <cellStyle name="Hipervínculo" xfId="33332" builtinId="8" hidden="1"/>
    <cellStyle name="Hipervínculo" xfId="33483" builtinId="8" hidden="1"/>
    <cellStyle name="Hipervínculo" xfId="33426" builtinId="8" hidden="1"/>
    <cellStyle name="Hipervínculo" xfId="33369" builtinId="8" hidden="1"/>
    <cellStyle name="Hipervínculo" xfId="33330" builtinId="8" hidden="1"/>
    <cellStyle name="Hipervínculo" xfId="33481" builtinId="8" hidden="1"/>
    <cellStyle name="Hipervínculo" xfId="33424" builtinId="8" hidden="1"/>
    <cellStyle name="Hipervínculo" xfId="33367" builtinId="8" hidden="1"/>
    <cellStyle name="Hipervínculo" xfId="33328" builtinId="8" hidden="1"/>
    <cellStyle name="Hipervínculo" xfId="33490" builtinId="8" hidden="1"/>
    <cellStyle name="Hipervínculo" xfId="33433" builtinId="8" hidden="1"/>
    <cellStyle name="Hipervínculo" xfId="33376" builtinId="8" hidden="1"/>
    <cellStyle name="Hipervínculo" xfId="33337" builtinId="8" hidden="1"/>
    <cellStyle name="Hipervínculo" xfId="33488" builtinId="8" hidden="1"/>
    <cellStyle name="Hipervínculo" xfId="33431" builtinId="8" hidden="1"/>
    <cellStyle name="Hipervínculo" xfId="33374" builtinId="8" hidden="1"/>
    <cellStyle name="Hipervínculo" xfId="33335" builtinId="8" hidden="1"/>
    <cellStyle name="Hipervínculo" xfId="33486" builtinId="8" hidden="1"/>
    <cellStyle name="Hipervínculo" xfId="33429" builtinId="8" hidden="1"/>
    <cellStyle name="Hipervínculo" xfId="33372" builtinId="8" hidden="1"/>
    <cellStyle name="Hipervínculo" xfId="33333" builtinId="8" hidden="1"/>
    <cellStyle name="Hipervínculo" xfId="33484" builtinId="8" hidden="1"/>
    <cellStyle name="Hipervínculo" xfId="33427" builtinId="8" hidden="1"/>
    <cellStyle name="Hipervínculo" xfId="33370" builtinId="8" hidden="1"/>
    <cellStyle name="Hipervínculo" xfId="33331" builtinId="8" hidden="1"/>
    <cellStyle name="Hipervínculo" xfId="33482" builtinId="8" hidden="1"/>
    <cellStyle name="Hipervínculo" xfId="33425" builtinId="8" hidden="1"/>
    <cellStyle name="Hipervínculo" xfId="33368" builtinId="8" hidden="1"/>
    <cellStyle name="Hipervínculo" xfId="33329" builtinId="8" hidden="1"/>
    <cellStyle name="Hipervínculo" xfId="33480" builtinId="8" hidden="1"/>
    <cellStyle name="Hipervínculo" xfId="33423" builtinId="8" hidden="1"/>
    <cellStyle name="Hipervínculo" xfId="33366" builtinId="8" hidden="1"/>
    <cellStyle name="Hipervínculo" xfId="33327" builtinId="8" hidden="1"/>
    <cellStyle name="Hipervínculo" xfId="33683" builtinId="8" hidden="1"/>
    <cellStyle name="Hipervínculo" xfId="33685" builtinId="8" hidden="1"/>
    <cellStyle name="Hipervínculo" xfId="33687" builtinId="8" hidden="1"/>
    <cellStyle name="Hipervínculo" xfId="33689" builtinId="8" hidden="1"/>
    <cellStyle name="Hipervínculo" xfId="33691" builtinId="8" hidden="1"/>
    <cellStyle name="Hipervínculo" xfId="33693" builtinId="8" hidden="1"/>
    <cellStyle name="Hipervínculo" xfId="33695" builtinId="8" hidden="1"/>
    <cellStyle name="Hipervínculo" xfId="33697" builtinId="8" hidden="1"/>
    <cellStyle name="Hipervínculo" xfId="33700" builtinId="8" hidden="1"/>
    <cellStyle name="Hipervínculo" xfId="33702" builtinId="8" hidden="1"/>
    <cellStyle name="Hipervínculo" xfId="33704" builtinId="8" hidden="1"/>
    <cellStyle name="Hipervínculo" xfId="33706" builtinId="8" hidden="1"/>
    <cellStyle name="Hipervínculo" xfId="33708" builtinId="8" hidden="1"/>
    <cellStyle name="Hipervínculo" xfId="33710" builtinId="8" hidden="1"/>
    <cellStyle name="Hipervínculo" xfId="33712" builtinId="8" hidden="1"/>
    <cellStyle name="Hipervínculo" xfId="33714" builtinId="8" hidden="1"/>
    <cellStyle name="Hipervínculo" xfId="33716" builtinId="8" hidden="1"/>
    <cellStyle name="Hipervínculo" xfId="33718" builtinId="8" hidden="1"/>
    <cellStyle name="Hipervínculo" xfId="33720" builtinId="8" hidden="1"/>
    <cellStyle name="Hipervínculo" xfId="33722" builtinId="8" hidden="1"/>
    <cellStyle name="Hipervínculo" xfId="33724" builtinId="8" hidden="1"/>
    <cellStyle name="Hipervínculo" xfId="33726" builtinId="8" hidden="1"/>
    <cellStyle name="Hipervínculo" xfId="33728" builtinId="8" hidden="1"/>
    <cellStyle name="Hipervínculo" xfId="33730" builtinId="8" hidden="1"/>
    <cellStyle name="Hipervínculo" xfId="33732" builtinId="8" hidden="1"/>
    <cellStyle name="Hipervínculo" xfId="33734" builtinId="8" hidden="1"/>
    <cellStyle name="Hipervínculo" xfId="33736" builtinId="8" hidden="1"/>
    <cellStyle name="Hipervínculo" xfId="33738" builtinId="8" hidden="1"/>
    <cellStyle name="Hipervínculo" xfId="33740" builtinId="8" hidden="1"/>
    <cellStyle name="Hipervínculo" xfId="33742" builtinId="8" hidden="1"/>
    <cellStyle name="Hipervínculo" xfId="33744" builtinId="8" hidden="1"/>
    <cellStyle name="Hipervínculo" xfId="33746" builtinId="8" hidden="1"/>
    <cellStyle name="Hipervínculo" xfId="33748" builtinId="8" hidden="1"/>
    <cellStyle name="Hipervínculo" xfId="33750" builtinId="8" hidden="1"/>
    <cellStyle name="Hipervínculo" xfId="33752" builtinId="8" hidden="1"/>
    <cellStyle name="Hipervínculo" xfId="33754" builtinId="8" hidden="1"/>
    <cellStyle name="Hipervínculo" xfId="33756" builtinId="8" hidden="1"/>
    <cellStyle name="Hipervínculo" xfId="33758" builtinId="8" hidden="1"/>
    <cellStyle name="Hipervínculo" xfId="33760" builtinId="8" hidden="1"/>
    <cellStyle name="Hipervínculo" xfId="33762" builtinId="8" hidden="1"/>
    <cellStyle name="Hipervínculo" xfId="33764" builtinId="8" hidden="1"/>
    <cellStyle name="Hipervínculo" xfId="33766" builtinId="8" hidden="1"/>
    <cellStyle name="Hipervínculo" xfId="33768" builtinId="8" hidden="1"/>
    <cellStyle name="Hipervínculo" xfId="33770" builtinId="8" hidden="1"/>
    <cellStyle name="Hipervínculo" xfId="33772" builtinId="8" hidden="1"/>
    <cellStyle name="Hipervínculo" xfId="33774" builtinId="8" hidden="1"/>
    <cellStyle name="Hipervínculo" xfId="33776" builtinId="8" hidden="1"/>
    <cellStyle name="Hipervínculo" xfId="33778" builtinId="8" hidden="1"/>
    <cellStyle name="Hipervínculo" xfId="33780" builtinId="8" hidden="1"/>
    <cellStyle name="Hipervínculo" xfId="33782" builtinId="8" hidden="1"/>
    <cellStyle name="Hipervínculo" xfId="33784" builtinId="8" hidden="1"/>
    <cellStyle name="Hipervínculo" xfId="33786" builtinId="8" hidden="1"/>
    <cellStyle name="Hipervínculo" xfId="33788" builtinId="8" hidden="1"/>
    <cellStyle name="Hipervínculo" xfId="33790" builtinId="8" hidden="1"/>
    <cellStyle name="Hipervínculo" xfId="33792" builtinId="8" hidden="1"/>
    <cellStyle name="Hipervínculo" xfId="33794" builtinId="8" hidden="1"/>
    <cellStyle name="Hipervínculo" xfId="33796" builtinId="8" hidden="1"/>
    <cellStyle name="Hipervínculo" xfId="33798" builtinId="8" hidden="1"/>
    <cellStyle name="Hipervínculo" xfId="33800" builtinId="8" hidden="1"/>
    <cellStyle name="Hipervínculo" xfId="33802" builtinId="8" hidden="1"/>
    <cellStyle name="Hipervínculo" xfId="33804" builtinId="8" hidden="1"/>
    <cellStyle name="Hipervínculo" xfId="33806" builtinId="8" hidden="1"/>
    <cellStyle name="Hipervínculo" xfId="33808" builtinId="8" hidden="1"/>
    <cellStyle name="Hipervínculo" xfId="33810" builtinId="8" hidden="1"/>
    <cellStyle name="Hipervínculo" xfId="33812" builtinId="8" hidden="1"/>
    <cellStyle name="Hipervínculo" xfId="33814" builtinId="8" hidden="1"/>
    <cellStyle name="Hipervínculo" xfId="33816" builtinId="8" hidden="1"/>
    <cellStyle name="Hipervínculo" xfId="33818" builtinId="8" hidden="1"/>
    <cellStyle name="Hipervínculo" xfId="33820" builtinId="8" hidden="1"/>
    <cellStyle name="Hipervínculo" xfId="33822" builtinId="8" hidden="1"/>
    <cellStyle name="Hipervínculo" xfId="33824" builtinId="8" hidden="1"/>
    <cellStyle name="Hipervínculo" xfId="33826" builtinId="8" hidden="1"/>
    <cellStyle name="Hipervínculo" xfId="33828" builtinId="8" hidden="1"/>
    <cellStyle name="Hipervínculo" xfId="33830" builtinId="8" hidden="1"/>
    <cellStyle name="Hipervínculo" xfId="33832" builtinId="8" hidden="1"/>
    <cellStyle name="Hipervínculo" xfId="33834" builtinId="8" hidden="1"/>
    <cellStyle name="Hipervínculo" xfId="33836" builtinId="8" hidden="1"/>
    <cellStyle name="Hipervínculo" xfId="33838" builtinId="8" hidden="1"/>
    <cellStyle name="Hipervínculo" xfId="33840" builtinId="8" hidden="1"/>
    <cellStyle name="Hipervínculo" xfId="33842" builtinId="8" hidden="1"/>
    <cellStyle name="Hipervínculo" xfId="33844" builtinId="8" hidden="1"/>
    <cellStyle name="Hipervínculo" xfId="33846" builtinId="8" hidden="1"/>
    <cellStyle name="Hipervínculo" xfId="33848" builtinId="8" hidden="1"/>
    <cellStyle name="Hipervínculo" xfId="33850" builtinId="8" hidden="1"/>
    <cellStyle name="Hipervínculo" xfId="33852" builtinId="8" hidden="1"/>
    <cellStyle name="Hipervínculo" xfId="33854" builtinId="8" hidden="1"/>
    <cellStyle name="Hipervínculo" xfId="33856" builtinId="8" hidden="1"/>
    <cellStyle name="Hipervínculo" xfId="33858" builtinId="8" hidden="1"/>
    <cellStyle name="Hipervínculo" xfId="33860" builtinId="8" hidden="1"/>
    <cellStyle name="Hipervínculo" xfId="33862" builtinId="8" hidden="1"/>
    <cellStyle name="Hipervínculo" xfId="33864" builtinId="8" hidden="1"/>
    <cellStyle name="Hipervínculo" xfId="33866" builtinId="8" hidden="1"/>
    <cellStyle name="Hipervínculo" xfId="33868" builtinId="8" hidden="1"/>
    <cellStyle name="Hipervínculo" xfId="33870" builtinId="8" hidden="1"/>
    <cellStyle name="Hipervínculo" xfId="33872" builtinId="8" hidden="1"/>
    <cellStyle name="Hipervínculo" xfId="33874" builtinId="8" hidden="1"/>
    <cellStyle name="Hipervínculo" xfId="33876" builtinId="8" hidden="1"/>
    <cellStyle name="Hipervínculo" xfId="33878" builtinId="8" hidden="1"/>
    <cellStyle name="Hipervínculo" xfId="33880" builtinId="8" hidden="1"/>
    <cellStyle name="Hipervínculo" xfId="33882" builtinId="8" hidden="1"/>
    <cellStyle name="Hipervínculo" xfId="33884" builtinId="8" hidden="1"/>
    <cellStyle name="Hipervínculo" xfId="33886" builtinId="8" hidden="1"/>
    <cellStyle name="Hipervínculo" xfId="33888" builtinId="8" hidden="1"/>
    <cellStyle name="Hipervínculo" xfId="33890" builtinId="8" hidden="1"/>
    <cellStyle name="Hipervínculo" xfId="33892" builtinId="8" hidden="1"/>
    <cellStyle name="Hipervínculo" xfId="33894" builtinId="8" hidden="1"/>
    <cellStyle name="Hipervínculo" xfId="33896" builtinId="8" hidden="1"/>
    <cellStyle name="Hipervínculo" xfId="33898" builtinId="8" hidden="1"/>
    <cellStyle name="Hipervínculo" xfId="33900" builtinId="8" hidden="1"/>
    <cellStyle name="Hipervínculo" xfId="33902" builtinId="8" hidden="1"/>
    <cellStyle name="Hipervínculo" xfId="33904" builtinId="8" hidden="1"/>
    <cellStyle name="Hipervínculo" xfId="33906" builtinId="8" hidden="1"/>
    <cellStyle name="Hipervínculo" xfId="33908" builtinId="8" hidden="1"/>
    <cellStyle name="Hipervínculo" xfId="33910" builtinId="8" hidden="1"/>
    <cellStyle name="Hipervínculo" xfId="33912" builtinId="8" hidden="1"/>
    <cellStyle name="Hipervínculo" xfId="33914" builtinId="8" hidden="1"/>
    <cellStyle name="Hipervínculo" xfId="33916" builtinId="8" hidden="1"/>
    <cellStyle name="Hipervínculo" xfId="33918" builtinId="8" hidden="1"/>
    <cellStyle name="Hipervínculo" xfId="33920" builtinId="8" hidden="1"/>
    <cellStyle name="Hipervínculo" xfId="33922" builtinId="8" hidden="1"/>
    <cellStyle name="Hipervínculo" xfId="33924" builtinId="8" hidden="1"/>
    <cellStyle name="Hipervínculo" xfId="33926" builtinId="8" hidden="1"/>
    <cellStyle name="Hipervínculo" xfId="33928" builtinId="8" hidden="1"/>
    <cellStyle name="Hipervínculo" xfId="33930" builtinId="8" hidden="1"/>
    <cellStyle name="Hipervínculo" xfId="33932" builtinId="8" hidden="1"/>
    <cellStyle name="Hipervínculo" xfId="33934" builtinId="8" hidden="1"/>
    <cellStyle name="Hipervínculo" xfId="33936" builtinId="8" hidden="1"/>
    <cellStyle name="Hipervínculo" xfId="33938" builtinId="8" hidden="1"/>
    <cellStyle name="Hipervínculo" xfId="33940" builtinId="8" hidden="1"/>
    <cellStyle name="Hipervínculo" xfId="33942" builtinId="8" hidden="1"/>
    <cellStyle name="Hipervínculo" xfId="33944" builtinId="8" hidden="1"/>
    <cellStyle name="Hipervínculo" xfId="33946" builtinId="8" hidden="1"/>
    <cellStyle name="Hipervínculo" xfId="33948" builtinId="8" hidden="1"/>
    <cellStyle name="Hipervínculo" xfId="33950" builtinId="8" hidden="1"/>
    <cellStyle name="Hipervínculo" xfId="33952" builtinId="8" hidden="1"/>
    <cellStyle name="Hipervínculo" xfId="33954" builtinId="8" hidden="1"/>
    <cellStyle name="Hipervínculo" xfId="33956" builtinId="8" hidden="1"/>
    <cellStyle name="Hipervínculo" xfId="33958" builtinId="8" hidden="1"/>
    <cellStyle name="Hipervínculo" xfId="33960" builtinId="8" hidden="1"/>
    <cellStyle name="Hipervínculo" xfId="33962" builtinId="8" hidden="1"/>
    <cellStyle name="Hipervínculo" xfId="33964" builtinId="8" hidden="1"/>
    <cellStyle name="Hipervínculo" xfId="33966" builtinId="8" hidden="1"/>
    <cellStyle name="Hipervínculo" xfId="33968" builtinId="8" hidden="1"/>
    <cellStyle name="Hipervínculo" xfId="33970" builtinId="8" hidden="1"/>
    <cellStyle name="Hipervínculo" xfId="33972" builtinId="8" hidden="1"/>
    <cellStyle name="Hipervínculo" xfId="33974" builtinId="8" hidden="1"/>
    <cellStyle name="Hipervínculo" xfId="33976" builtinId="8" hidden="1"/>
    <cellStyle name="Hipervínculo" xfId="33978" builtinId="8" hidden="1"/>
    <cellStyle name="Hipervínculo" xfId="33980" builtinId="8" hidden="1"/>
    <cellStyle name="Hipervínculo" xfId="33982" builtinId="8" hidden="1"/>
    <cellStyle name="Hipervínculo" xfId="33984" builtinId="8" hidden="1"/>
    <cellStyle name="Hipervínculo" xfId="33986" builtinId="8" hidden="1"/>
    <cellStyle name="Hipervínculo" xfId="33988" builtinId="8" hidden="1"/>
    <cellStyle name="Hipervínculo" xfId="33990" builtinId="8" hidden="1"/>
    <cellStyle name="Hipervínculo" xfId="33992" builtinId="8" hidden="1"/>
    <cellStyle name="Hipervínculo" xfId="33994" builtinId="8" hidden="1"/>
    <cellStyle name="Hipervínculo" xfId="33996" builtinId="8" hidden="1"/>
    <cellStyle name="Hipervínculo" xfId="33998" builtinId="8" hidden="1"/>
    <cellStyle name="Hipervínculo" xfId="34000" builtinId="8" hidden="1"/>
    <cellStyle name="Hipervínculo" xfId="34002" builtinId="8" hidden="1"/>
    <cellStyle name="Hipervínculo" xfId="34004" builtinId="8" hidden="1"/>
    <cellStyle name="Hipervínculo" xfId="34006" builtinId="8" hidden="1"/>
    <cellStyle name="Hipervínculo" xfId="34008" builtinId="8" hidden="1"/>
    <cellStyle name="Hipervínculo" xfId="34010" builtinId="8" hidden="1"/>
    <cellStyle name="Hipervínculo" xfId="34012" builtinId="8" hidden="1"/>
    <cellStyle name="Hipervínculo" xfId="34014" builtinId="8" hidden="1"/>
    <cellStyle name="Hipervínculo" xfId="34016" builtinId="8" hidden="1"/>
    <cellStyle name="Hipervínculo" xfId="34018" builtinId="8" hidden="1"/>
    <cellStyle name="Hipervínculo" xfId="34020" builtinId="8" hidden="1"/>
    <cellStyle name="Hipervínculo" xfId="34022" builtinId="8" hidden="1"/>
    <cellStyle name="Hipervínculo" xfId="34024" builtinId="8" hidden="1"/>
    <cellStyle name="Hipervínculo" xfId="34026" builtinId="8" hidden="1"/>
    <cellStyle name="Hipervínculo" xfId="34028" builtinId="8" hidden="1"/>
    <cellStyle name="Hipervínculo" xfId="34030" builtinId="8" hidden="1"/>
    <cellStyle name="Hipervínculo" xfId="34032" builtinId="8" hidden="1"/>
    <cellStyle name="Hipervínculo" xfId="34034" builtinId="8" hidden="1"/>
    <cellStyle name="Hipervínculo" xfId="34036" builtinId="8" hidden="1"/>
    <cellStyle name="Hipervínculo" xfId="34038" builtinId="8" hidden="1"/>
    <cellStyle name="Hipervínculo" xfId="34040" builtinId="8" hidden="1"/>
    <cellStyle name="Hipervínculo" xfId="34042" builtinId="8" hidden="1"/>
    <cellStyle name="Hipervínculo" xfId="34044" builtinId="8" hidden="1"/>
    <cellStyle name="Hipervínculo" xfId="34046" builtinId="8" hidden="1"/>
    <cellStyle name="Hipervínculo" xfId="34048" builtinId="8" hidden="1"/>
    <cellStyle name="Hipervínculo" xfId="34050" builtinId="8" hidden="1"/>
    <cellStyle name="Hipervínculo" xfId="34052" builtinId="8" hidden="1"/>
    <cellStyle name="Hipervínculo" xfId="34054" builtinId="8" hidden="1"/>
    <cellStyle name="Hipervínculo" xfId="34056" builtinId="8" hidden="1"/>
    <cellStyle name="Hipervínculo" xfId="34058" builtinId="8" hidden="1"/>
    <cellStyle name="Hipervínculo" xfId="34060" builtinId="8" hidden="1"/>
    <cellStyle name="Hipervínculo" xfId="34062" builtinId="8" hidden="1"/>
    <cellStyle name="Hipervínculo" xfId="34064" builtinId="8" hidden="1"/>
    <cellStyle name="Hipervínculo" xfId="34066" builtinId="8" hidden="1"/>
    <cellStyle name="Hipervínculo" xfId="34068" builtinId="8" hidden="1"/>
    <cellStyle name="Hipervínculo" xfId="34070" builtinId="8" hidden="1"/>
    <cellStyle name="Hipervínculo" xfId="34072" builtinId="8" hidden="1"/>
    <cellStyle name="Hipervínculo" xfId="34074" builtinId="8" hidden="1"/>
    <cellStyle name="Hipervínculo" xfId="34076" builtinId="8" hidden="1"/>
    <cellStyle name="Hipervínculo" xfId="34078" builtinId="8" hidden="1"/>
    <cellStyle name="Hipervínculo" xfId="34080" builtinId="8" hidden="1"/>
    <cellStyle name="Hipervínculo" xfId="34082" builtinId="8" hidden="1"/>
    <cellStyle name="Hipervínculo" xfId="34084" builtinId="8" hidden="1"/>
    <cellStyle name="Hipervínculo" xfId="34086" builtinId="8" hidden="1"/>
    <cellStyle name="Hipervínculo" xfId="34088" builtinId="8" hidden="1"/>
    <cellStyle name="Hipervínculo" xfId="34090" builtinId="8" hidden="1"/>
    <cellStyle name="Hipervínculo" xfId="34092" builtinId="8" hidden="1"/>
    <cellStyle name="Hipervínculo" xfId="34094" builtinId="8" hidden="1"/>
    <cellStyle name="Hipervínculo" xfId="34096" builtinId="8" hidden="1"/>
    <cellStyle name="Hipervínculo" xfId="34098" builtinId="8" hidden="1"/>
    <cellStyle name="Hipervínculo" xfId="34100" builtinId="8" hidden="1"/>
    <cellStyle name="Hipervínculo" xfId="34102" builtinId="8" hidden="1"/>
    <cellStyle name="Hipervínculo" xfId="34104" builtinId="8" hidden="1"/>
    <cellStyle name="Hipervínculo" xfId="34106" builtinId="8" hidden="1"/>
    <cellStyle name="Hipervínculo" xfId="34108" builtinId="8" hidden="1"/>
    <cellStyle name="Hipervínculo" xfId="34110" builtinId="8" hidden="1"/>
    <cellStyle name="Hipervínculo" xfId="34112" builtinId="8" hidden="1"/>
    <cellStyle name="Hipervínculo" xfId="34114" builtinId="8" hidden="1"/>
    <cellStyle name="Hipervínculo" xfId="34116" builtinId="8" hidden="1"/>
    <cellStyle name="Hipervínculo" xfId="34118" builtinId="8" hidden="1"/>
    <cellStyle name="Hipervínculo" xfId="34120" builtinId="8" hidden="1"/>
    <cellStyle name="Hipervínculo" xfId="34122" builtinId="8" hidden="1"/>
    <cellStyle name="Hipervínculo" xfId="34124" builtinId="8" hidden="1"/>
    <cellStyle name="Hipervínculo" xfId="34126" builtinId="8" hidden="1"/>
    <cellStyle name="Hipervínculo" xfId="34128" builtinId="8" hidden="1"/>
    <cellStyle name="Hipervínculo" xfId="34130" builtinId="8" hidden="1"/>
    <cellStyle name="Hipervínculo" xfId="34132" builtinId="8" hidden="1"/>
    <cellStyle name="Hipervínculo" xfId="34134" builtinId="8" hidden="1"/>
    <cellStyle name="Hipervínculo" xfId="34136" builtinId="8" hidden="1"/>
    <cellStyle name="Hipervínculo" xfId="34138" builtinId="8" hidden="1"/>
    <cellStyle name="Hipervínculo" xfId="34140" builtinId="8" hidden="1"/>
    <cellStyle name="Hipervínculo" xfId="34142" builtinId="8" hidden="1"/>
    <cellStyle name="Hipervínculo" xfId="34144" builtinId="8" hidden="1"/>
    <cellStyle name="Hipervínculo" xfId="34146" builtinId="8" hidden="1"/>
    <cellStyle name="Hipervínculo" xfId="34148" builtinId="8" hidden="1"/>
    <cellStyle name="Hipervínculo" xfId="34150" builtinId="8" hidden="1"/>
    <cellStyle name="Hipervínculo" xfId="34152" builtinId="8" hidden="1"/>
    <cellStyle name="Hipervínculo" xfId="34154" builtinId="8" hidden="1"/>
    <cellStyle name="Hipervínculo" xfId="34156" builtinId="8" hidden="1"/>
    <cellStyle name="Hipervínculo" xfId="34158" builtinId="8" hidden="1"/>
    <cellStyle name="Hipervínculo" xfId="34160" builtinId="8" hidden="1"/>
    <cellStyle name="Hipervínculo" xfId="34162" builtinId="8" hidden="1"/>
    <cellStyle name="Hipervínculo" xfId="34164" builtinId="8" hidden="1"/>
    <cellStyle name="Hipervínculo" xfId="34166" builtinId="8" hidden="1"/>
    <cellStyle name="Hipervínculo" xfId="34168" builtinId="8" hidden="1"/>
    <cellStyle name="Hipervínculo" xfId="34170" builtinId="8" hidden="1"/>
    <cellStyle name="Hipervínculo" xfId="34172" builtinId="8" hidden="1"/>
    <cellStyle name="Hipervínculo" xfId="34174" builtinId="8" hidden="1"/>
    <cellStyle name="Hipervínculo" xfId="34176" builtinId="8" hidden="1"/>
    <cellStyle name="Hipervínculo" xfId="34178" builtinId="8" hidden="1"/>
    <cellStyle name="Hipervínculo" xfId="34180" builtinId="8" hidden="1"/>
    <cellStyle name="Hipervínculo" xfId="34182" builtinId="8" hidden="1"/>
    <cellStyle name="Hipervínculo" xfId="34184" builtinId="8" hidden="1"/>
    <cellStyle name="Hipervínculo" xfId="34186" builtinId="8" hidden="1"/>
    <cellStyle name="Hipervínculo" xfId="34188" builtinId="8" hidden="1"/>
    <cellStyle name="Hipervínculo" xfId="34190" builtinId="8" hidden="1"/>
    <cellStyle name="Hipervínculo" xfId="34192" builtinId="8" hidden="1"/>
    <cellStyle name="Hipervínculo" xfId="34194" builtinId="8" hidden="1"/>
    <cellStyle name="Hipervínculo" xfId="34196" builtinId="8" hidden="1"/>
    <cellStyle name="Hipervínculo" xfId="34198" builtinId="8" hidden="1"/>
    <cellStyle name="Hipervínculo" xfId="34200" builtinId="8" hidden="1"/>
    <cellStyle name="Hipervínculo" xfId="34202" builtinId="8" hidden="1"/>
    <cellStyle name="Hipervínculo" xfId="34204" builtinId="8" hidden="1"/>
    <cellStyle name="Hipervínculo" xfId="34206" builtinId="8" hidden="1"/>
    <cellStyle name="Hipervínculo" xfId="34208" builtinId="8" hidden="1"/>
    <cellStyle name="Hipervínculo" xfId="34210" builtinId="8" hidden="1"/>
    <cellStyle name="Hipervínculo" xfId="34212" builtinId="8" hidden="1"/>
    <cellStyle name="Hipervínculo" xfId="34214" builtinId="8" hidden="1"/>
    <cellStyle name="Hipervínculo" xfId="34216" builtinId="8" hidden="1"/>
    <cellStyle name="Hipervínculo" xfId="34218" builtinId="8" hidden="1"/>
    <cellStyle name="Hipervínculo" xfId="34220" builtinId="8" hidden="1"/>
    <cellStyle name="Hipervínculo" xfId="34222" builtinId="8" hidden="1"/>
    <cellStyle name="Hipervínculo" xfId="34224" builtinId="8" hidden="1"/>
    <cellStyle name="Hipervínculo" xfId="34226" builtinId="8" hidden="1"/>
    <cellStyle name="Hipervínculo" xfId="34228" builtinId="8" hidden="1"/>
    <cellStyle name="Hipervínculo" xfId="34230" builtinId="8" hidden="1"/>
    <cellStyle name="Hipervínculo" xfId="34232" builtinId="8" hidden="1"/>
    <cellStyle name="Hipervínculo" xfId="34234" builtinId="8" hidden="1"/>
    <cellStyle name="Hipervínculo" xfId="34236" builtinId="8" hidden="1"/>
    <cellStyle name="Hipervínculo" xfId="34238" builtinId="8" hidden="1"/>
    <cellStyle name="Hipervínculo" xfId="34240" builtinId="8" hidden="1"/>
    <cellStyle name="Hipervínculo" xfId="34242" builtinId="8" hidden="1"/>
    <cellStyle name="Hipervínculo" xfId="34244" builtinId="8" hidden="1"/>
    <cellStyle name="Hipervínculo" xfId="34246" builtinId="8" hidden="1"/>
    <cellStyle name="Hipervínculo" xfId="34248" builtinId="8" hidden="1"/>
    <cellStyle name="Hipervínculo" xfId="34250" builtinId="8" hidden="1"/>
    <cellStyle name="Hipervínculo" xfId="34252" builtinId="8" hidden="1"/>
    <cellStyle name="Hipervínculo" xfId="34254" builtinId="8" hidden="1"/>
    <cellStyle name="Hipervínculo" xfId="34256" builtinId="8" hidden="1"/>
    <cellStyle name="Hipervínculo" xfId="34258" builtinId="8" hidden="1"/>
    <cellStyle name="Hipervínculo" xfId="34260" builtinId="8" hidden="1"/>
    <cellStyle name="Hipervínculo" xfId="34262" builtinId="8" hidden="1"/>
    <cellStyle name="Hipervínculo" xfId="34264" builtinId="8" hidden="1"/>
    <cellStyle name="Hipervínculo" xfId="34266" builtinId="8" hidden="1"/>
    <cellStyle name="Hipervínculo" xfId="34268" builtinId="8" hidden="1"/>
    <cellStyle name="Hipervínculo" xfId="34270" builtinId="8" hidden="1"/>
    <cellStyle name="Hipervínculo" xfId="34272" builtinId="8" hidden="1"/>
    <cellStyle name="Hipervínculo" xfId="34274" builtinId="8" hidden="1"/>
    <cellStyle name="Hipervínculo" xfId="34276" builtinId="8" hidden="1"/>
    <cellStyle name="Hipervínculo" xfId="34278" builtinId="8" hidden="1"/>
    <cellStyle name="Hipervínculo" xfId="34280" builtinId="8" hidden="1"/>
    <cellStyle name="Hipervínculo" xfId="34282" builtinId="8" hidden="1"/>
    <cellStyle name="Hipervínculo" xfId="34284" builtinId="8" hidden="1"/>
    <cellStyle name="Hipervínculo" xfId="34286" builtinId="8" hidden="1"/>
    <cellStyle name="Hipervínculo" xfId="34288" builtinId="8" hidden="1"/>
    <cellStyle name="Hipervínculo" xfId="34290" builtinId="8" hidden="1"/>
    <cellStyle name="Hipervínculo" xfId="34292" builtinId="8" hidden="1"/>
    <cellStyle name="Hipervínculo" xfId="34294" builtinId="8" hidden="1"/>
    <cellStyle name="Hipervínculo" xfId="34296" builtinId="8" hidden="1"/>
    <cellStyle name="Hipervínculo" xfId="34298" builtinId="8" hidden="1"/>
    <cellStyle name="Hipervínculo" xfId="34300" builtinId="8" hidden="1"/>
    <cellStyle name="Hipervínculo" xfId="34302" builtinId="8" hidden="1"/>
    <cellStyle name="Hipervínculo" xfId="34304" builtinId="8" hidden="1"/>
    <cellStyle name="Hipervínculo" xfId="34306" builtinId="8" hidden="1"/>
    <cellStyle name="Hipervínculo" xfId="34308" builtinId="8" hidden="1"/>
    <cellStyle name="Hipervínculo" xfId="34310" builtinId="8" hidden="1"/>
    <cellStyle name="Hipervínculo" xfId="34312" builtinId="8" hidden="1"/>
    <cellStyle name="Hipervínculo" xfId="34314" builtinId="8" hidden="1"/>
    <cellStyle name="Hipervínculo" xfId="34316" builtinId="8" hidden="1"/>
    <cellStyle name="Hipervínculo" xfId="34318" builtinId="8" hidden="1"/>
    <cellStyle name="Hipervínculo" xfId="34320" builtinId="8" hidden="1"/>
    <cellStyle name="Hipervínculo" xfId="34322" builtinId="8" hidden="1"/>
    <cellStyle name="Hipervínculo" xfId="34324" builtinId="8" hidden="1"/>
    <cellStyle name="Hipervínculo" xfId="34326" builtinId="8" hidden="1"/>
    <cellStyle name="Hipervínculo" xfId="34328" builtinId="8" hidden="1"/>
    <cellStyle name="Hipervínculo" xfId="34330" builtinId="8" hidden="1"/>
    <cellStyle name="Hipervínculo" xfId="34332" builtinId="8" hidden="1"/>
    <cellStyle name="Hipervínculo" xfId="34334" builtinId="8" hidden="1"/>
    <cellStyle name="Hipervínculo" xfId="34336" builtinId="8" hidden="1"/>
    <cellStyle name="Hipervínculo" xfId="34338" builtinId="8" hidden="1"/>
    <cellStyle name="Hipervínculo" xfId="34340" builtinId="8" hidden="1"/>
    <cellStyle name="Hipervínculo" xfId="34342" builtinId="8" hidden="1"/>
    <cellStyle name="Hipervínculo" xfId="34344" builtinId="8" hidden="1"/>
    <cellStyle name="Hipervínculo" xfId="34346" builtinId="8" hidden="1"/>
    <cellStyle name="Hipervínculo" xfId="34348" builtinId="8" hidden="1"/>
    <cellStyle name="Hipervínculo" xfId="34350" builtinId="8" hidden="1"/>
    <cellStyle name="Hipervínculo" xfId="34352" builtinId="8" hidden="1"/>
    <cellStyle name="Hipervínculo" xfId="34354" builtinId="8" hidden="1"/>
    <cellStyle name="Hipervínculo" xfId="34356" builtinId="8" hidden="1"/>
    <cellStyle name="Hipervínculo" xfId="34358" builtinId="8" hidden="1"/>
    <cellStyle name="Hipervínculo" xfId="34360" builtinId="8" hidden="1"/>
    <cellStyle name="Hipervínculo" xfId="34362" builtinId="8" hidden="1"/>
    <cellStyle name="Hipervínculo" xfId="34364" builtinId="8" hidden="1"/>
    <cellStyle name="Hipervínculo" xfId="34366" builtinId="8" hidden="1"/>
    <cellStyle name="Hipervínculo" xfId="34368" builtinId="8" hidden="1"/>
    <cellStyle name="Hipervínculo" xfId="34370" builtinId="8" hidden="1"/>
    <cellStyle name="Hipervínculo" xfId="34372" builtinId="8" hidden="1"/>
    <cellStyle name="Hipervínculo" xfId="34374" builtinId="8" hidden="1"/>
    <cellStyle name="Hipervínculo" xfId="34376" builtinId="8" hidden="1"/>
    <cellStyle name="Hipervínculo" xfId="34378" builtinId="8" hidden="1"/>
    <cellStyle name="Hipervínculo" xfId="34380" builtinId="8" hidden="1"/>
    <cellStyle name="Hipervínculo" xfId="34382" builtinId="8" hidden="1"/>
    <cellStyle name="Hipervínculo" xfId="34384" builtinId="8" hidden="1"/>
    <cellStyle name="Hipervínculo" xfId="34386" builtinId="8" hidden="1"/>
    <cellStyle name="Hipervínculo" xfId="34388" builtinId="8" hidden="1"/>
    <cellStyle name="Hipervínculo" xfId="34390" builtinId="8" hidden="1"/>
    <cellStyle name="Hipervínculo" xfId="34392" builtinId="8" hidden="1"/>
    <cellStyle name="Hipervínculo" xfId="34394" builtinId="8" hidden="1"/>
    <cellStyle name="Hipervínculo" xfId="34396" builtinId="8" hidden="1"/>
    <cellStyle name="Hipervínculo" xfId="34398" builtinId="8" hidden="1"/>
    <cellStyle name="Hipervínculo" xfId="34400" builtinId="8" hidden="1"/>
    <cellStyle name="Hipervínculo" xfId="34402" builtinId="8" hidden="1"/>
    <cellStyle name="Hipervínculo" xfId="34404" builtinId="8" hidden="1"/>
    <cellStyle name="Hipervínculo" xfId="34406" builtinId="8" hidden="1"/>
    <cellStyle name="Hipervínculo" xfId="34408" builtinId="8" hidden="1"/>
    <cellStyle name="Hipervínculo" xfId="34410" builtinId="8" hidden="1"/>
    <cellStyle name="Hipervínculo" xfId="34412" builtinId="8" hidden="1"/>
    <cellStyle name="Hipervínculo" xfId="34414" builtinId="8" hidden="1"/>
    <cellStyle name="Hipervínculo" xfId="34416" builtinId="8" hidden="1"/>
    <cellStyle name="Hipervínculo" xfId="34418" builtinId="8" hidden="1"/>
    <cellStyle name="Hipervínculo" xfId="34420" builtinId="8" hidden="1"/>
    <cellStyle name="Hipervínculo" xfId="34422" builtinId="8" hidden="1"/>
    <cellStyle name="Hipervínculo" xfId="34424" builtinId="8" hidden="1"/>
    <cellStyle name="Hipervínculo" xfId="34426" builtinId="8" hidden="1"/>
    <cellStyle name="Hipervínculo" xfId="34428" builtinId="8" hidden="1"/>
    <cellStyle name="Hipervínculo" xfId="34430" builtinId="8" hidden="1"/>
    <cellStyle name="Hipervínculo" xfId="34432" builtinId="8" hidden="1"/>
    <cellStyle name="Hipervínculo" xfId="34434" builtinId="8" hidden="1"/>
    <cellStyle name="Hipervínculo" xfId="34436" builtinId="8" hidden="1"/>
    <cellStyle name="Hipervínculo" xfId="34438" builtinId="8" hidden="1"/>
    <cellStyle name="Hipervínculo" xfId="34440" builtinId="8" hidden="1"/>
    <cellStyle name="Hipervínculo" xfId="34442" builtinId="8" hidden="1"/>
    <cellStyle name="Hipervínculo" xfId="34444" builtinId="8" hidden="1"/>
    <cellStyle name="Hipervínculo" xfId="34446" builtinId="8" hidden="1"/>
    <cellStyle name="Hipervínculo" xfId="34448" builtinId="8" hidden="1"/>
    <cellStyle name="Hipervínculo" xfId="34450" builtinId="8" hidden="1"/>
    <cellStyle name="Hipervínculo" xfId="34452" builtinId="8" hidden="1"/>
    <cellStyle name="Hipervínculo" xfId="34454" builtinId="8" hidden="1"/>
    <cellStyle name="Hipervínculo" xfId="34456" builtinId="8" hidden="1"/>
    <cellStyle name="Hipervínculo" xfId="34458" builtinId="8" hidden="1"/>
    <cellStyle name="Hipervínculo" xfId="34460" builtinId="8" hidden="1"/>
    <cellStyle name="Hipervínculo" xfId="34462" builtinId="8" hidden="1"/>
    <cellStyle name="Hipervínculo" xfId="34464" builtinId="8" hidden="1"/>
    <cellStyle name="Hipervínculo" xfId="34466" builtinId="8" hidden="1"/>
    <cellStyle name="Hipervínculo" xfId="34468" builtinId="8" hidden="1"/>
    <cellStyle name="Hipervínculo" xfId="34470" builtinId="8" hidden="1"/>
    <cellStyle name="Hipervínculo" xfId="34472" builtinId="8" hidden="1"/>
    <cellStyle name="Hipervínculo" xfId="34474" builtinId="8" hidden="1"/>
    <cellStyle name="Hipervínculo" xfId="34476" builtinId="8" hidden="1"/>
    <cellStyle name="Hipervínculo" xfId="34478" builtinId="8" hidden="1"/>
    <cellStyle name="Hipervínculo" xfId="34480" builtinId="8" hidden="1"/>
    <cellStyle name="Hipervínculo" xfId="34482" builtinId="8" hidden="1"/>
    <cellStyle name="Hipervínculo" xfId="34484" builtinId="8" hidden="1"/>
    <cellStyle name="Hipervínculo" xfId="34486" builtinId="8" hidden="1"/>
    <cellStyle name="Hipervínculo" xfId="34488" builtinId="8" hidden="1"/>
    <cellStyle name="Hipervínculo" xfId="34490" builtinId="8" hidden="1"/>
    <cellStyle name="Hipervínculo" xfId="34492" builtinId="8" hidden="1"/>
    <cellStyle name="Hipervínculo" xfId="34494" builtinId="8" hidden="1"/>
    <cellStyle name="Hipervínculo" xfId="34496" builtinId="8" hidden="1"/>
    <cellStyle name="Hipervínculo" xfId="34498" builtinId="8" hidden="1"/>
    <cellStyle name="Hipervínculo" xfId="34500" builtinId="8" hidden="1"/>
    <cellStyle name="Hipervínculo" xfId="34502" builtinId="8" hidden="1"/>
    <cellStyle name="Hipervínculo" xfId="34504" builtinId="8" hidden="1"/>
    <cellStyle name="Hipervínculo" xfId="34506" builtinId="8" hidden="1"/>
    <cellStyle name="Hipervínculo" xfId="34508" builtinId="8" hidden="1"/>
    <cellStyle name="Hipervínculo" xfId="34510" builtinId="8" hidden="1"/>
    <cellStyle name="Hipervínculo" xfId="34512" builtinId="8" hidden="1"/>
    <cellStyle name="Hipervínculo" xfId="34514" builtinId="8" hidden="1"/>
    <cellStyle name="Hipervínculo" xfId="34516" builtinId="8" hidden="1"/>
    <cellStyle name="Hipervínculo" xfId="34518" builtinId="8" hidden="1"/>
    <cellStyle name="Hipervínculo" xfId="34520" builtinId="8" hidden="1"/>
    <cellStyle name="Hipervínculo" xfId="34522" builtinId="8" hidden="1"/>
    <cellStyle name="Hipervínculo" xfId="34524" builtinId="8" hidden="1"/>
    <cellStyle name="Hipervínculo" xfId="34526" builtinId="8" hidden="1"/>
    <cellStyle name="Hipervínculo" xfId="34528" builtinId="8" hidden="1"/>
    <cellStyle name="Hipervínculo" xfId="34530" builtinId="8" hidden="1"/>
    <cellStyle name="Hipervínculo" xfId="34532" builtinId="8" hidden="1"/>
    <cellStyle name="Hipervínculo" xfId="34534" builtinId="8" hidden="1"/>
    <cellStyle name="Hipervínculo" xfId="34536" builtinId="8" hidden="1"/>
    <cellStyle name="Hipervínculo" xfId="34538" builtinId="8" hidden="1"/>
    <cellStyle name="Hipervínculo" xfId="34540" builtinId="8" hidden="1"/>
    <cellStyle name="Hipervínculo" xfId="34542" builtinId="8" hidden="1"/>
    <cellStyle name="Hipervínculo" xfId="34544" builtinId="8" hidden="1"/>
    <cellStyle name="Hipervínculo" xfId="34546" builtinId="8" hidden="1"/>
    <cellStyle name="Hipervínculo" xfId="34548" builtinId="8" hidden="1"/>
    <cellStyle name="Hipervínculo" xfId="34550" builtinId="8" hidden="1"/>
    <cellStyle name="Hipervínculo" xfId="34552" builtinId="8" hidden="1"/>
    <cellStyle name="Hipervínculo" xfId="34554" builtinId="8" hidden="1"/>
    <cellStyle name="Hipervínculo" xfId="34556" builtinId="8" hidden="1"/>
    <cellStyle name="Hipervínculo" xfId="34558" builtinId="8" hidden="1"/>
    <cellStyle name="Hipervínculo" xfId="34560" builtinId="8" hidden="1"/>
    <cellStyle name="Hipervínculo" xfId="34562" builtinId="8" hidden="1"/>
    <cellStyle name="Hipervínculo" xfId="34564" builtinId="8" hidden="1"/>
    <cellStyle name="Hipervínculo" xfId="34566" builtinId="8" hidden="1"/>
    <cellStyle name="Hipervínculo" xfId="34568" builtinId="8" hidden="1"/>
    <cellStyle name="Hipervínculo" xfId="34570" builtinId="8" hidden="1"/>
    <cellStyle name="Hipervínculo" xfId="34572" builtinId="8" hidden="1"/>
    <cellStyle name="Hipervínculo" xfId="34574" builtinId="8" hidden="1"/>
    <cellStyle name="Hipervínculo" xfId="34576" builtinId="8" hidden="1"/>
    <cellStyle name="Hipervínculo" xfId="34578" builtinId="8" hidden="1"/>
    <cellStyle name="Hipervínculo" xfId="34580" builtinId="8" hidden="1"/>
    <cellStyle name="Hipervínculo" xfId="34582" builtinId="8" hidden="1"/>
    <cellStyle name="Hipervínculo" xfId="34584" builtinId="8" hidden="1"/>
    <cellStyle name="Hipervínculo" xfId="34586" builtinId="8" hidden="1"/>
    <cellStyle name="Hipervínculo" xfId="34588" builtinId="8" hidden="1"/>
    <cellStyle name="Hipervínculo" xfId="34590" builtinId="8" hidden="1"/>
    <cellStyle name="Hipervínculo" xfId="34592" builtinId="8" hidden="1"/>
    <cellStyle name="Hipervínculo" xfId="34594" builtinId="8" hidden="1"/>
    <cellStyle name="Hipervínculo" xfId="34596" builtinId="8" hidden="1"/>
    <cellStyle name="Hipervínculo" xfId="34598" builtinId="8" hidden="1"/>
    <cellStyle name="Hipervínculo" xfId="34600" builtinId="8" hidden="1"/>
    <cellStyle name="Hipervínculo" xfId="34602" builtinId="8" hidden="1"/>
    <cellStyle name="Hipervínculo" xfId="34604" builtinId="8" hidden="1"/>
    <cellStyle name="Hipervínculo" xfId="34606" builtinId="8" hidden="1"/>
    <cellStyle name="Hipervínculo" xfId="34608" builtinId="8" hidden="1"/>
    <cellStyle name="Hipervínculo" xfId="34610" builtinId="8" hidden="1"/>
    <cellStyle name="Hipervínculo" xfId="34612" builtinId="8" hidden="1"/>
    <cellStyle name="Hipervínculo" xfId="34614" builtinId="8" hidden="1"/>
    <cellStyle name="Hipervínculo" xfId="34616" builtinId="8" hidden="1"/>
    <cellStyle name="Hipervínculo" xfId="34618" builtinId="8" hidden="1"/>
    <cellStyle name="Hipervínculo" xfId="34620" builtinId="8" hidden="1"/>
    <cellStyle name="Hipervínculo" xfId="34622" builtinId="8" hidden="1"/>
    <cellStyle name="Hipervínculo" xfId="34624" builtinId="8" hidden="1"/>
    <cellStyle name="Hipervínculo" xfId="34626" builtinId="8" hidden="1"/>
    <cellStyle name="Hipervínculo" xfId="34628" builtinId="8" hidden="1"/>
    <cellStyle name="Hipervínculo" xfId="34630" builtinId="8" hidden="1"/>
    <cellStyle name="Hipervínculo" xfId="34632" builtinId="8" hidden="1"/>
    <cellStyle name="Hipervínculo" xfId="34634" builtinId="8" hidden="1"/>
    <cellStyle name="Hipervínculo" xfId="34636" builtinId="8" hidden="1"/>
    <cellStyle name="Hipervínculo" xfId="34638" builtinId="8" hidden="1"/>
    <cellStyle name="Hipervínculo" xfId="34640" builtinId="8" hidden="1"/>
    <cellStyle name="Hipervínculo" xfId="34642" builtinId="8" hidden="1"/>
    <cellStyle name="Hipervínculo" xfId="34644" builtinId="8" hidden="1"/>
    <cellStyle name="Hipervínculo" xfId="34646" builtinId="8" hidden="1"/>
    <cellStyle name="Hipervínculo" xfId="34648" builtinId="8" hidden="1"/>
    <cellStyle name="Hipervínculo" xfId="34650" builtinId="8" hidden="1"/>
    <cellStyle name="Hipervínculo" xfId="34652" builtinId="8" hidden="1"/>
    <cellStyle name="Hipervínculo" xfId="34654" builtinId="8" hidden="1"/>
    <cellStyle name="Hipervínculo" xfId="34656" builtinId="8" hidden="1"/>
    <cellStyle name="Hipervínculo" xfId="34658" builtinId="8" hidden="1"/>
    <cellStyle name="Hipervínculo" xfId="34660" builtinId="8" hidden="1"/>
    <cellStyle name="Hipervínculo" xfId="34662" builtinId="8" hidden="1"/>
    <cellStyle name="Hipervínculo" xfId="34664" builtinId="8" hidden="1"/>
    <cellStyle name="Hipervínculo" xfId="34666" builtinId="8" hidden="1"/>
    <cellStyle name="Hipervínculo" xfId="34668" builtinId="8" hidden="1"/>
    <cellStyle name="Hipervínculo" xfId="34670" builtinId="8" hidden="1"/>
    <cellStyle name="Hipervínculo" xfId="34672" builtinId="8" hidden="1"/>
    <cellStyle name="Hipervínculo" xfId="34674" builtinId="8" hidden="1"/>
    <cellStyle name="Hipervínculo" xfId="34676" builtinId="8" hidden="1"/>
    <cellStyle name="Hipervínculo" xfId="34678" builtinId="8" hidden="1"/>
    <cellStyle name="Hipervínculo" xfId="34680" builtinId="8" hidden="1"/>
    <cellStyle name="Hipervínculo" xfId="34682" builtinId="8" hidden="1"/>
    <cellStyle name="Hipervínculo" xfId="34684" builtinId="8" hidden="1"/>
    <cellStyle name="Hipervínculo" xfId="34686" builtinId="8" hidden="1"/>
    <cellStyle name="Hipervínculo" xfId="34688" builtinId="8" hidden="1"/>
    <cellStyle name="Hipervínculo" xfId="34690" builtinId="8" hidden="1"/>
    <cellStyle name="Hipervínculo" xfId="34692" builtinId="8" hidden="1"/>
    <cellStyle name="Hipervínculo" xfId="34694" builtinId="8" hidden="1"/>
    <cellStyle name="Hipervínculo" xfId="34696" builtinId="8" hidden="1"/>
    <cellStyle name="Hipervínculo" xfId="34698" builtinId="8" hidden="1"/>
    <cellStyle name="Hipervínculo" xfId="34700" builtinId="8" hidden="1"/>
    <cellStyle name="Hipervínculo" xfId="34702" builtinId="8" hidden="1"/>
    <cellStyle name="Hipervínculo" xfId="34704" builtinId="8" hidden="1"/>
    <cellStyle name="Hipervínculo" xfId="34706" builtinId="8" hidden="1"/>
    <cellStyle name="Hipervínculo" xfId="34708" builtinId="8" hidden="1"/>
    <cellStyle name="Hipervínculo" xfId="34710" builtinId="8" hidden="1"/>
    <cellStyle name="Hipervínculo" xfId="34712" builtinId="8" hidden="1"/>
    <cellStyle name="Hipervínculo" xfId="34714" builtinId="8" hidden="1"/>
    <cellStyle name="Hipervínculo" xfId="34716" builtinId="8" hidden="1"/>
    <cellStyle name="Hipervínculo" xfId="34718" builtinId="8" hidden="1"/>
    <cellStyle name="Hipervínculo" xfId="34720" builtinId="8" hidden="1"/>
    <cellStyle name="Hipervínculo" xfId="34722" builtinId="8" hidden="1"/>
    <cellStyle name="Hipervínculo" xfId="34724" builtinId="8" hidden="1"/>
    <cellStyle name="Hipervínculo" xfId="34726" builtinId="8" hidden="1"/>
    <cellStyle name="Hipervínculo" xfId="34728" builtinId="8" hidden="1"/>
    <cellStyle name="Hipervínculo" xfId="34730" builtinId="8" hidden="1"/>
    <cellStyle name="Hipervínculo" xfId="34732" builtinId="8" hidden="1"/>
    <cellStyle name="Hipervínculo" xfId="34734" builtinId="8" hidden="1"/>
    <cellStyle name="Hipervínculo" xfId="34736" builtinId="8" hidden="1"/>
    <cellStyle name="Hipervínculo" xfId="34738" builtinId="8" hidden="1"/>
    <cellStyle name="Hipervínculo" xfId="34740" builtinId="8" hidden="1"/>
    <cellStyle name="Hipervínculo" xfId="34742" builtinId="8" hidden="1"/>
    <cellStyle name="Hipervínculo" xfId="34744" builtinId="8" hidden="1"/>
    <cellStyle name="Hipervínculo" xfId="34746" builtinId="8" hidden="1"/>
    <cellStyle name="Hipervínculo" xfId="34748" builtinId="8" hidden="1"/>
    <cellStyle name="Hipervínculo" xfId="34750" builtinId="8" hidden="1"/>
    <cellStyle name="Hipervínculo" xfId="34752" builtinId="8" hidden="1"/>
    <cellStyle name="Hipervínculo" xfId="34754" builtinId="8" hidden="1"/>
    <cellStyle name="Hipervínculo" xfId="34756" builtinId="8" hidden="1"/>
    <cellStyle name="Hipervínculo" xfId="34758" builtinId="8" hidden="1"/>
    <cellStyle name="Hipervínculo" xfId="34760" builtinId="8" hidden="1"/>
    <cellStyle name="Hipervínculo" xfId="34762" builtinId="8" hidden="1"/>
    <cellStyle name="Hipervínculo" xfId="34764" builtinId="8" hidden="1"/>
    <cellStyle name="Hipervínculo" xfId="34766" builtinId="8" hidden="1"/>
    <cellStyle name="Hipervínculo" xfId="34768" builtinId="8" hidden="1"/>
    <cellStyle name="Hipervínculo" xfId="34770" builtinId="8" hidden="1"/>
    <cellStyle name="Hipervínculo" xfId="34772" builtinId="8" hidden="1"/>
    <cellStyle name="Hipervínculo" xfId="34774" builtinId="8" hidden="1"/>
    <cellStyle name="Hipervínculo" xfId="34776" builtinId="8" hidden="1"/>
    <cellStyle name="Hipervínculo" xfId="34778" builtinId="8" hidden="1"/>
    <cellStyle name="Hipervínculo" xfId="34780" builtinId="8" hidden="1"/>
    <cellStyle name="Hipervínculo" xfId="34782" builtinId="8" hidden="1"/>
    <cellStyle name="Hipervínculo" xfId="34784" builtinId="8" hidden="1"/>
    <cellStyle name="Hipervínculo" xfId="34786" builtinId="8" hidden="1"/>
    <cellStyle name="Hipervínculo" xfId="34788" builtinId="8" hidden="1"/>
    <cellStyle name="Hipervínculo" xfId="34790" builtinId="8" hidden="1"/>
    <cellStyle name="Hipervínculo" xfId="34792" builtinId="8" hidden="1"/>
    <cellStyle name="Hipervínculo" xfId="34794" builtinId="8" hidden="1"/>
    <cellStyle name="Hipervínculo" xfId="34796" builtinId="8" hidden="1"/>
    <cellStyle name="Hipervínculo" xfId="34798" builtinId="8" hidden="1"/>
    <cellStyle name="Hipervínculo" xfId="34800" builtinId="8" hidden="1"/>
    <cellStyle name="Hipervínculo" xfId="34802" builtinId="8" hidden="1"/>
    <cellStyle name="Hipervínculo" xfId="34804" builtinId="8" hidden="1"/>
    <cellStyle name="Hipervínculo" xfId="34806" builtinId="8" hidden="1"/>
    <cellStyle name="Hipervínculo" xfId="34808" builtinId="8" hidden="1"/>
    <cellStyle name="Hipervínculo" xfId="34810" builtinId="8" hidden="1"/>
    <cellStyle name="Hipervínculo" xfId="34812" builtinId="8" hidden="1"/>
    <cellStyle name="Hipervínculo" xfId="34814" builtinId="8" hidden="1"/>
    <cellStyle name="Hipervínculo" xfId="34816" builtinId="8" hidden="1"/>
    <cellStyle name="Hipervínculo" xfId="34818" builtinId="8" hidden="1"/>
    <cellStyle name="Hipervínculo" xfId="34820" builtinId="8" hidden="1"/>
    <cellStyle name="Hipervínculo" xfId="34822" builtinId="8" hidden="1"/>
    <cellStyle name="Hipervínculo" xfId="34824" builtinId="8" hidden="1"/>
    <cellStyle name="Hipervínculo" xfId="34826" builtinId="8" hidden="1"/>
    <cellStyle name="Hipervínculo" xfId="34828" builtinId="8" hidden="1"/>
    <cellStyle name="Hipervínculo" xfId="34830" builtinId="8" hidden="1"/>
    <cellStyle name="Hipervínculo" xfId="34832" builtinId="8" hidden="1"/>
    <cellStyle name="Hipervínculo" xfId="34834" builtinId="8" hidden="1"/>
    <cellStyle name="Hipervínculo" xfId="34836" builtinId="8" hidden="1"/>
    <cellStyle name="Hipervínculo" xfId="34838" builtinId="8" hidden="1"/>
    <cellStyle name="Hipervínculo" xfId="34840" builtinId="8" hidden="1"/>
    <cellStyle name="Hipervínculo" xfId="34842" builtinId="8" hidden="1"/>
    <cellStyle name="Hipervínculo" xfId="34844" builtinId="8" hidden="1"/>
    <cellStyle name="Hipervínculo" xfId="34846" builtinId="8" hidden="1"/>
    <cellStyle name="Hipervínculo" xfId="34848" builtinId="8" hidden="1"/>
    <cellStyle name="Hipervínculo" xfId="34850" builtinId="8" hidden="1"/>
    <cellStyle name="Hipervínculo" xfId="34852" builtinId="8" hidden="1"/>
    <cellStyle name="Hipervínculo" xfId="34854" builtinId="8" hidden="1"/>
    <cellStyle name="Hipervínculo" xfId="34856" builtinId="8" hidden="1"/>
    <cellStyle name="Hipervínculo" xfId="34858" builtinId="8" hidden="1"/>
    <cellStyle name="Hipervínculo" xfId="34860" builtinId="8" hidden="1"/>
    <cellStyle name="Hipervínculo" xfId="34862" builtinId="8" hidden="1"/>
    <cellStyle name="Hipervínculo" xfId="34864" builtinId="8" hidden="1"/>
    <cellStyle name="Hipervínculo" xfId="34866" builtinId="8" hidden="1"/>
    <cellStyle name="Hipervínculo" xfId="34868" builtinId="8" hidden="1"/>
    <cellStyle name="Hipervínculo" xfId="34870" builtinId="8" hidden="1"/>
    <cellStyle name="Hipervínculo" xfId="34872" builtinId="8" hidden="1"/>
    <cellStyle name="Hipervínculo" xfId="34874" builtinId="8" hidden="1"/>
    <cellStyle name="Hipervínculo" xfId="34876" builtinId="8" hidden="1"/>
    <cellStyle name="Hipervínculo" xfId="34878" builtinId="8" hidden="1"/>
    <cellStyle name="Hipervínculo" xfId="34880" builtinId="8" hidden="1"/>
    <cellStyle name="Hipervínculo" xfId="34882" builtinId="8" hidden="1"/>
    <cellStyle name="Hipervínculo" xfId="34884" builtinId="8" hidden="1"/>
    <cellStyle name="Hipervínculo" xfId="34886" builtinId="8" hidden="1"/>
    <cellStyle name="Hipervínculo" xfId="34888" builtinId="8" hidden="1"/>
    <cellStyle name="Hipervínculo" xfId="34890" builtinId="8" hidden="1"/>
    <cellStyle name="Hipervínculo" xfId="34892" builtinId="8" hidden="1"/>
    <cellStyle name="Hipervínculo" xfId="34894" builtinId="8" hidden="1"/>
    <cellStyle name="Hipervínculo" xfId="34896" builtinId="8" hidden="1"/>
    <cellStyle name="Hipervínculo" xfId="34898" builtinId="8" hidden="1"/>
    <cellStyle name="Hipervínculo" xfId="34900" builtinId="8" hidden="1"/>
    <cellStyle name="Hipervínculo" xfId="34902" builtinId="8" hidden="1"/>
    <cellStyle name="Hipervínculo" xfId="34904" builtinId="8" hidden="1"/>
    <cellStyle name="Hipervínculo" xfId="34906" builtinId="8" hidden="1"/>
    <cellStyle name="Hipervínculo" xfId="34908" builtinId="8" hidden="1"/>
    <cellStyle name="Hipervínculo" xfId="34910" builtinId="8" hidden="1"/>
    <cellStyle name="Hipervínculo" xfId="34912" builtinId="8" hidden="1"/>
    <cellStyle name="Hipervínculo" xfId="34914" builtinId="8" hidden="1"/>
    <cellStyle name="Hipervínculo" xfId="34916" builtinId="8" hidden="1"/>
    <cellStyle name="Hipervínculo" xfId="34918" builtinId="8" hidden="1"/>
    <cellStyle name="Hipervínculo" xfId="34920" builtinId="8" hidden="1"/>
    <cellStyle name="Hipervínculo" xfId="34922" builtinId="8" hidden="1"/>
    <cellStyle name="Hipervínculo" xfId="34924" builtinId="8" hidden="1"/>
    <cellStyle name="Hipervínculo" xfId="34926" builtinId="8" hidden="1"/>
    <cellStyle name="Hipervínculo" xfId="34928" builtinId="8" hidden="1"/>
    <cellStyle name="Hipervínculo" xfId="34930" builtinId="8" hidden="1"/>
    <cellStyle name="Hipervínculo" xfId="34932" builtinId="8" hidden="1"/>
    <cellStyle name="Hipervínculo" xfId="34934" builtinId="8" hidden="1"/>
    <cellStyle name="Hipervínculo" xfId="34936" builtinId="8" hidden="1"/>
    <cellStyle name="Hipervínculo" xfId="34938" builtinId="8" hidden="1"/>
    <cellStyle name="Hipervínculo" xfId="34940" builtinId="8" hidden="1"/>
    <cellStyle name="Hipervínculo" xfId="34942" builtinId="8" hidden="1"/>
    <cellStyle name="Hipervínculo" xfId="34944" builtinId="8" hidden="1"/>
    <cellStyle name="Hipervínculo" xfId="34946" builtinId="8" hidden="1"/>
    <cellStyle name="Hipervínculo" xfId="34948" builtinId="8" hidden="1"/>
    <cellStyle name="Hipervínculo" xfId="34950" builtinId="8" hidden="1"/>
    <cellStyle name="Hipervínculo" xfId="34952" builtinId="8" hidden="1"/>
    <cellStyle name="Hipervínculo" xfId="34954" builtinId="8" hidden="1"/>
    <cellStyle name="Hipervínculo" xfId="34956" builtinId="8" hidden="1"/>
    <cellStyle name="Hipervínculo" xfId="34958" builtinId="8" hidden="1"/>
    <cellStyle name="Hipervínculo" xfId="34960" builtinId="8" hidden="1"/>
    <cellStyle name="Hipervínculo" xfId="34962" builtinId="8" hidden="1"/>
    <cellStyle name="Hipervínculo" xfId="34964" builtinId="8" hidden="1"/>
    <cellStyle name="Hipervínculo" xfId="34966" builtinId="8" hidden="1"/>
    <cellStyle name="Hipervínculo" xfId="34968" builtinId="8" hidden="1"/>
    <cellStyle name="Hipervínculo" xfId="34970" builtinId="8" hidden="1"/>
    <cellStyle name="Hipervínculo" xfId="34972" builtinId="8" hidden="1"/>
    <cellStyle name="Hipervínculo" xfId="34974" builtinId="8" hidden="1"/>
    <cellStyle name="Hipervínculo" xfId="34976" builtinId="8" hidden="1"/>
    <cellStyle name="Hipervínculo" xfId="34978" builtinId="8" hidden="1"/>
    <cellStyle name="Hipervínculo" xfId="34980" builtinId="8" hidden="1"/>
    <cellStyle name="Hipervínculo" xfId="34982" builtinId="8" hidden="1"/>
    <cellStyle name="Hipervínculo" xfId="34984" builtinId="8" hidden="1"/>
    <cellStyle name="Hipervínculo" xfId="34986" builtinId="8" hidden="1"/>
    <cellStyle name="Hipervínculo" xfId="34988" builtinId="8" hidden="1"/>
    <cellStyle name="Hipervínculo" xfId="34990" builtinId="8" hidden="1"/>
    <cellStyle name="Hipervínculo" xfId="34992" builtinId="8" hidden="1"/>
    <cellStyle name="Hipervínculo" xfId="34994" builtinId="8" hidden="1"/>
    <cellStyle name="Hipervínculo" xfId="34996" builtinId="8" hidden="1"/>
    <cellStyle name="Hipervínculo" xfId="34998" builtinId="8" hidden="1"/>
    <cellStyle name="Hipervínculo" xfId="35000" builtinId="8" hidden="1"/>
    <cellStyle name="Hipervínculo" xfId="35002" builtinId="8" hidden="1"/>
    <cellStyle name="Hipervínculo" xfId="35004" builtinId="8" hidden="1"/>
    <cellStyle name="Hipervínculo" xfId="35006" builtinId="8" hidden="1"/>
    <cellStyle name="Hipervínculo" xfId="35008" builtinId="8" hidden="1"/>
    <cellStyle name="Hipervínculo" xfId="35010" builtinId="8" hidden="1"/>
    <cellStyle name="Hipervínculo" xfId="35012" builtinId="8" hidden="1"/>
    <cellStyle name="Hipervínculo" xfId="35014" builtinId="8" hidden="1"/>
    <cellStyle name="Hipervínculo" xfId="35016" builtinId="8" hidden="1"/>
    <cellStyle name="Hipervínculo" xfId="35018" builtinId="8" hidden="1"/>
    <cellStyle name="Hipervínculo" xfId="35020" builtinId="8" hidden="1"/>
    <cellStyle name="Hipervínculo" xfId="35022" builtinId="8" hidden="1"/>
    <cellStyle name="Hipervínculo" xfId="35024" builtinId="8" hidden="1"/>
    <cellStyle name="Hipervínculo" xfId="35026" builtinId="8" hidden="1"/>
    <cellStyle name="Hipervínculo" xfId="35028" builtinId="8" hidden="1"/>
    <cellStyle name="Hipervínculo" xfId="35030" builtinId="8" hidden="1"/>
    <cellStyle name="Hipervínculo" xfId="35032" builtinId="8" hidden="1"/>
    <cellStyle name="Hipervínculo" xfId="35034" builtinId="8" hidden="1"/>
    <cellStyle name="Hipervínculo" xfId="35036" builtinId="8" hidden="1"/>
    <cellStyle name="Hipervínculo" xfId="35038" builtinId="8" hidden="1"/>
    <cellStyle name="Hipervínculo" xfId="35422" builtinId="8" hidden="1"/>
    <cellStyle name="Hipervínculo" xfId="35102" builtinId="8" hidden="1"/>
    <cellStyle name="Hipervínculo" xfId="35126" builtinId="8" hidden="1"/>
    <cellStyle name="Hipervínculo" xfId="35463" builtinId="8" hidden="1"/>
    <cellStyle name="Hipervínculo" xfId="35406" builtinId="8" hidden="1"/>
    <cellStyle name="Hipervínculo" xfId="35080" builtinId="8" hidden="1"/>
    <cellStyle name="Hipervínculo" xfId="35117" builtinId="8" hidden="1"/>
    <cellStyle name="Hipervínculo" xfId="35291" builtinId="8" hidden="1"/>
    <cellStyle name="Hipervínculo" xfId="35234" builtinId="8" hidden="1"/>
    <cellStyle name="Hipervínculo" xfId="35177" builtinId="8" hidden="1"/>
    <cellStyle name="Hipervínculo" xfId="35138" builtinId="8" hidden="1"/>
    <cellStyle name="Hipervínculo" xfId="31726" builtinId="8" hidden="1"/>
    <cellStyle name="Hipervínculo" xfId="31851" builtinId="8" hidden="1"/>
    <cellStyle name="Hipervínculo" xfId="35132" builtinId="8" hidden="1"/>
    <cellStyle name="Hipervínculo" xfId="35472" builtinId="8" hidden="1"/>
    <cellStyle name="Hipervínculo" xfId="35415" builtinId="8" hidden="1"/>
    <cellStyle name="Hipervínculo" xfId="35092" builtinId="8" hidden="1"/>
    <cellStyle name="Hipervínculo" xfId="35290" builtinId="8" hidden="1"/>
    <cellStyle name="Hipervínculo" xfId="35233" builtinId="8" hidden="1"/>
    <cellStyle name="Hipervínculo" xfId="35176" builtinId="8" hidden="1"/>
    <cellStyle name="Hipervínculo" xfId="35133" builtinId="8" hidden="1"/>
    <cellStyle name="Hipervínculo" xfId="35473" builtinId="8" hidden="1"/>
    <cellStyle name="Hipervínculo" xfId="35416" builtinId="8" hidden="1"/>
    <cellStyle name="Hipervínculo" xfId="35093" builtinId="8" hidden="1"/>
    <cellStyle name="Hipervínculo" xfId="33280" builtinId="8" hidden="1"/>
    <cellStyle name="Hipervínculo" xfId="35082" builtinId="8" hidden="1"/>
    <cellStyle name="Hipervínculo" xfId="35445" builtinId="8" hidden="1"/>
    <cellStyle name="Hipervínculo" xfId="35388" builtinId="8" hidden="1"/>
    <cellStyle name="Hipervínculo" xfId="35289" builtinId="8" hidden="1"/>
    <cellStyle name="Hipervínculo" xfId="35232" builtinId="8" hidden="1"/>
    <cellStyle name="Hipervínculo" xfId="35175" builtinId="8" hidden="1"/>
    <cellStyle name="Hipervínculo" xfId="33603" builtinId="8" hidden="1"/>
    <cellStyle name="Hipervínculo" xfId="35120" builtinId="8" hidden="1"/>
    <cellStyle name="Hipervínculo" xfId="33660" builtinId="8" hidden="1"/>
    <cellStyle name="Hipervínculo" xfId="33320" builtinId="8" hidden="1"/>
    <cellStyle name="Hipervínculo" xfId="35047" builtinId="8" hidden="1"/>
    <cellStyle name="Hipervínculo" xfId="35137" builtinId="8" hidden="1"/>
    <cellStyle name="Hipervínculo" xfId="35477" builtinId="8" hidden="1"/>
    <cellStyle name="Hipervínculo" xfId="35420" builtinId="8" hidden="1"/>
    <cellStyle name="Hipervínculo" xfId="35099" builtinId="8" hidden="1"/>
    <cellStyle name="Hipervínculo" xfId="35490" builtinId="8" hidden="1"/>
    <cellStyle name="Hipervínculo" xfId="35433" builtinId="8" hidden="1"/>
    <cellStyle name="Hipervínculo" xfId="35377" builtinId="8" hidden="1"/>
    <cellStyle name="Hipervínculo" xfId="35116" builtinId="8" hidden="1"/>
    <cellStyle name="Hipervínculo" xfId="35488" builtinId="8" hidden="1"/>
    <cellStyle name="Hipervínculo" xfId="35431" builtinId="8" hidden="1"/>
    <cellStyle name="Hipervínculo" xfId="35375" builtinId="8" hidden="1"/>
    <cellStyle name="Hipervínculo" xfId="35114" builtinId="8" hidden="1"/>
    <cellStyle name="Hipervínculo" xfId="33534" builtinId="8" hidden="1"/>
    <cellStyle name="Hipervínculo" xfId="35334" builtinId="8" hidden="1"/>
    <cellStyle name="Hipervínculo" xfId="35277" builtinId="8" hidden="1"/>
    <cellStyle name="Hipervínculo" xfId="35220" builtinId="8" hidden="1"/>
    <cellStyle name="Hipervínculo" xfId="35332" builtinId="8" hidden="1"/>
    <cellStyle name="Hipervínculo" xfId="35275" builtinId="8" hidden="1"/>
    <cellStyle name="Hipervínculo" xfId="35218" builtinId="8" hidden="1"/>
    <cellStyle name="Hipervínculo" xfId="35162" builtinId="8" hidden="1"/>
    <cellStyle name="Hipervínculo" xfId="35293" builtinId="8" hidden="1"/>
    <cellStyle name="Hipervínculo" xfId="35236" builtinId="8" hidden="1"/>
    <cellStyle name="Hipervínculo" xfId="35179" builtinId="8" hidden="1"/>
    <cellStyle name="Hipervínculo" xfId="35160" builtinId="8" hidden="1"/>
    <cellStyle name="Hipervínculo" xfId="35487" builtinId="8" hidden="1"/>
    <cellStyle name="Hipervínculo" xfId="35430" builtinId="8" hidden="1"/>
    <cellStyle name="Hipervínculo" xfId="35113" builtinId="8" hidden="1"/>
    <cellStyle name="Hipervínculo" xfId="35324" builtinId="8" hidden="1"/>
    <cellStyle name="Hipervínculo" xfId="35267" builtinId="8" hidden="1"/>
    <cellStyle name="Hipervínculo" xfId="35210" builtinId="8" hidden="1"/>
    <cellStyle name="Hipervínculo" xfId="35154" builtinId="8" hidden="1"/>
    <cellStyle name="Hipervínculo" xfId="31637" builtinId="8" hidden="1"/>
    <cellStyle name="Hipervínculo" xfId="35173" builtinId="8" hidden="1"/>
    <cellStyle name="Hipervínculo" xfId="35135" builtinId="8" hidden="1"/>
    <cellStyle name="Hipervínculo" xfId="35475" builtinId="8" hidden="1"/>
    <cellStyle name="Hipervínculo" xfId="35418" builtinId="8" hidden="1"/>
    <cellStyle name="Hipervínculo" xfId="35097" builtinId="8" hidden="1"/>
    <cellStyle name="Hipervínculo" xfId="35484" builtinId="8" hidden="1"/>
    <cellStyle name="Hipervínculo" xfId="35427" builtinId="8" hidden="1"/>
    <cellStyle name="Hipervínculo" xfId="35371" builtinId="8" hidden="1"/>
    <cellStyle name="Hipervínculo" xfId="35109" builtinId="8" hidden="1"/>
    <cellStyle name="Hipervínculo" xfId="35287" builtinId="8" hidden="1"/>
    <cellStyle name="Hipervínculo" xfId="35230" builtinId="8" hidden="1"/>
    <cellStyle name="Hipervínculo" xfId="35172" builtinId="8" hidden="1"/>
    <cellStyle name="Hipervínculo" xfId="35128" builtinId="8" hidden="1"/>
    <cellStyle name="Hipervínculo" xfId="35466" builtinId="8" hidden="1"/>
    <cellStyle name="Hipervínculo" xfId="35409" builtinId="8" hidden="1"/>
    <cellStyle name="Hipervínculo" xfId="35086" builtinId="8" hidden="1"/>
    <cellStyle name="Hipervínculo" xfId="35483" builtinId="8" hidden="1"/>
    <cellStyle name="Hipervínculo" xfId="35426" builtinId="8" hidden="1"/>
    <cellStyle name="Hipervínculo" xfId="35370" builtinId="8" hidden="1"/>
    <cellStyle name="Hipervínculo" xfId="35108" builtinId="8" hidden="1"/>
    <cellStyle name="Hipervínculo" xfId="35486" builtinId="8" hidden="1"/>
    <cellStyle name="Hipervínculo" xfId="35429" builtinId="8" hidden="1"/>
    <cellStyle name="Hipervínculo" xfId="35373" builtinId="8" hidden="1"/>
    <cellStyle name="Hipervínculo" xfId="35111" builtinId="8" hidden="1"/>
    <cellStyle name="Hipervínculo" xfId="35383" builtinId="8" hidden="1"/>
    <cellStyle name="Hipervínculo" xfId="35308" builtinId="8" hidden="1"/>
    <cellStyle name="Hipervínculo" xfId="35251" builtinId="8" hidden="1"/>
    <cellStyle name="Hipervínculo" xfId="35194" builtinId="8" hidden="1"/>
    <cellStyle name="Hipervínculo" xfId="35335" builtinId="8" hidden="1"/>
    <cellStyle name="Hipervínculo" xfId="35278" builtinId="8" hidden="1"/>
    <cellStyle name="Hipervínculo" xfId="35221" builtinId="8" hidden="1"/>
    <cellStyle name="Hipervínculo" xfId="35323" builtinId="8" hidden="1"/>
    <cellStyle name="Hipervínculo" xfId="35266" builtinId="8" hidden="1"/>
    <cellStyle name="Hipervínculo" xfId="35209" builtinId="8" hidden="1"/>
    <cellStyle name="Hipervínculo" xfId="35153" builtinId="8" hidden="1"/>
    <cellStyle name="Hipervínculo" xfId="35325" builtinId="8" hidden="1"/>
    <cellStyle name="Hipervínculo" xfId="35268" builtinId="8" hidden="1"/>
    <cellStyle name="Hipervínculo" xfId="35211" builtinId="8" hidden="1"/>
    <cellStyle name="Hipervínculo" xfId="35155" builtinId="8" hidden="1"/>
    <cellStyle name="Hipervínculo" xfId="35321" builtinId="8" hidden="1"/>
    <cellStyle name="Hipervínculo" xfId="35264" builtinId="8" hidden="1"/>
    <cellStyle name="Hipervínculo" xfId="35207" builtinId="8" hidden="1"/>
    <cellStyle name="Hipervínculo" xfId="35139" builtinId="8" hidden="1"/>
    <cellStyle name="Hipervínculo" xfId="35285" builtinId="8" hidden="1"/>
    <cellStyle name="Hipervínculo" xfId="35228" builtinId="8" hidden="1"/>
    <cellStyle name="Hipervínculo" xfId="35170" builtinId="8" hidden="1"/>
    <cellStyle name="Hipervínculo" xfId="35136" builtinId="8" hidden="1"/>
    <cellStyle name="Hipervínculo" xfId="35476" builtinId="8" hidden="1"/>
    <cellStyle name="Hipervínculo" xfId="35419" builtinId="8" hidden="1"/>
    <cellStyle name="Hipervínculo" xfId="35098" builtinId="8" hidden="1"/>
    <cellStyle name="Hipervínculo" xfId="35443" builtinId="8" hidden="1"/>
    <cellStyle name="Hipervínculo" xfId="35385" builtinId="8" hidden="1"/>
    <cellStyle name="Hipervínculo" xfId="35372" builtinId="8" hidden="1"/>
    <cellStyle name="Hipervínculo" xfId="35328" builtinId="8" hidden="1"/>
    <cellStyle name="Hipervínculo" xfId="35271" builtinId="8" hidden="1"/>
    <cellStyle name="Hipervínculo" xfId="35214" builtinId="8" hidden="1"/>
    <cellStyle name="Hipervínculo" xfId="33578" builtinId="8" hidden="1"/>
    <cellStyle name="Hipervínculo" xfId="33635" builtinId="8" hidden="1"/>
    <cellStyle name="Hipervínculo" xfId="35164" builtinId="8" hidden="1"/>
    <cellStyle name="Hipervínculo" xfId="35127" builtinId="8" hidden="1"/>
    <cellStyle name="Hipervínculo" xfId="35464" builtinId="8" hidden="1"/>
    <cellStyle name="Hipervínculo" xfId="35407" builtinId="8" hidden="1"/>
    <cellStyle name="Hipervínculo" xfId="35081" builtinId="8" hidden="1"/>
    <cellStyle name="Hipervínculo" xfId="35046" builtinId="8" hidden="1"/>
    <cellStyle name="Hipervínculo" xfId="35076" builtinId="8" hidden="1"/>
    <cellStyle name="Hipervínculo" xfId="35068" builtinId="8" hidden="1"/>
    <cellStyle name="Hipervínculo" xfId="35060" builtinId="8" hidden="1"/>
    <cellStyle name="Hipervínculo" xfId="35044" builtinId="8" hidden="1"/>
    <cellStyle name="Hipervínculo" xfId="35471" builtinId="8" hidden="1"/>
    <cellStyle name="Hipervínculo" xfId="35414" builtinId="8" hidden="1"/>
    <cellStyle name="Hipervínculo" xfId="35091" builtinId="8" hidden="1"/>
    <cellStyle name="Hipervínculo" xfId="33522" builtinId="8" hidden="1"/>
    <cellStyle name="Hipervínculo" xfId="35339" builtinId="8" hidden="1"/>
    <cellStyle name="Hipervínculo" xfId="35282" builtinId="8" hidden="1"/>
    <cellStyle name="Hipervínculo" xfId="35225" builtinId="8" hidden="1"/>
    <cellStyle name="Hipervínculo" xfId="35381" builtinId="8" hidden="1"/>
    <cellStyle name="Hipervínculo" xfId="35344" builtinId="8" hidden="1"/>
    <cellStyle name="Hipervínculo" xfId="35312" builtinId="8" hidden="1"/>
    <cellStyle name="Hipervínculo" xfId="35255" builtinId="8" hidden="1"/>
    <cellStyle name="Hipervínculo" xfId="35198" builtinId="8" hidden="1"/>
    <cellStyle name="Hipervínculo" xfId="35284" builtinId="8" hidden="1"/>
    <cellStyle name="Hipervínculo" xfId="35227" builtinId="8" hidden="1"/>
    <cellStyle name="Hipervínculo" xfId="35168" builtinId="8" hidden="1"/>
    <cellStyle name="Hipervínculo" xfId="35131" builtinId="8" hidden="1"/>
    <cellStyle name="Hipervínculo" xfId="35470" builtinId="8" hidden="1"/>
    <cellStyle name="Hipervínculo" xfId="35413" builtinId="8" hidden="1"/>
    <cellStyle name="Hipervínculo" xfId="35090" builtinId="8" hidden="1"/>
    <cellStyle name="Hipervínculo" xfId="33227" builtinId="8" hidden="1"/>
    <cellStyle name="Hipervínculo" xfId="35440" builtinId="8" hidden="1"/>
    <cellStyle name="Hipervínculo" xfId="35379" builtinId="8" hidden="1"/>
    <cellStyle name="Hipervínculo" xfId="35310" builtinId="8" hidden="1"/>
    <cellStyle name="Hipervínculo" xfId="35253" builtinId="8" hidden="1"/>
    <cellStyle name="Hipervínculo" xfId="35196" builtinId="8" hidden="1"/>
    <cellStyle name="Hipervínculo" xfId="35337" builtinId="8" hidden="1"/>
    <cellStyle name="Hipervínculo" xfId="35280" builtinId="8" hidden="1"/>
    <cellStyle name="Hipervínculo" xfId="35223" builtinId="8" hidden="1"/>
    <cellStyle name="Hipervínculo" xfId="35493" builtinId="8" hidden="1"/>
    <cellStyle name="Hipervínculo" xfId="35436" builtinId="8" hidden="1"/>
    <cellStyle name="Hipervínculo" xfId="35122" builtinId="8" hidden="1"/>
    <cellStyle name="Hipervínculo" xfId="35166" builtinId="8" hidden="1"/>
    <cellStyle name="Hipervínculo" xfId="35129" builtinId="8" hidden="1"/>
    <cellStyle name="Hipervínculo" xfId="35468" builtinId="8" hidden="1"/>
    <cellStyle name="Hipervínculo" xfId="35411" builtinId="8" hidden="1"/>
    <cellStyle name="Hipervínculo" xfId="35088" builtinId="8" hidden="1"/>
    <cellStyle name="Hipervínculo" xfId="35338" builtinId="8" hidden="1"/>
    <cellStyle name="Hipervínculo" xfId="35281" builtinId="8" hidden="1"/>
    <cellStyle name="Hipervínculo" xfId="35224" builtinId="8" hidden="1"/>
    <cellStyle name="Hipervínculo" xfId="33228" builtinId="8" hidden="1"/>
    <cellStyle name="Hipervínculo" xfId="35051" builtinId="8" hidden="1"/>
    <cellStyle name="Hipervínculo" xfId="35050" builtinId="8" hidden="1"/>
    <cellStyle name="Hipervínculo" xfId="35079" builtinId="8" hidden="1"/>
    <cellStyle name="Hipervínculo" xfId="35071" builtinId="8" hidden="1"/>
    <cellStyle name="Hipervínculo" xfId="35063" builtinId="8" hidden="1"/>
    <cellStyle name="Hipervínculo" xfId="35305" builtinId="8" hidden="1"/>
    <cellStyle name="Hipervínculo" xfId="35248" builtinId="8" hidden="1"/>
    <cellStyle name="Hipervínculo" xfId="35191" builtinId="8" hidden="1"/>
    <cellStyle name="Hipervínculo" xfId="35152" builtinId="8" hidden="1"/>
    <cellStyle name="Hipervínculo" xfId="35303" builtinId="8" hidden="1"/>
    <cellStyle name="Hipervínculo" xfId="35246" builtinId="8" hidden="1"/>
    <cellStyle name="Hipervínculo" xfId="35189" builtinId="8" hidden="1"/>
    <cellStyle name="Hipervínculo" xfId="35150" builtinId="8" hidden="1"/>
    <cellStyle name="Hipervínculo" xfId="35301" builtinId="8" hidden="1"/>
    <cellStyle name="Hipervínculo" xfId="35244" builtinId="8" hidden="1"/>
    <cellStyle name="Hipervínculo" xfId="35187" builtinId="8" hidden="1"/>
    <cellStyle name="Hipervínculo" xfId="35148" builtinId="8" hidden="1"/>
    <cellStyle name="Hipervínculo" xfId="35299" builtinId="8" hidden="1"/>
    <cellStyle name="Hipervínculo" xfId="35242" builtinId="8" hidden="1"/>
    <cellStyle name="Hipervínculo" xfId="35185" builtinId="8" hidden="1"/>
    <cellStyle name="Hipervínculo" xfId="35146" builtinId="8" hidden="1"/>
    <cellStyle name="Hipervínculo" xfId="35297" builtinId="8" hidden="1"/>
    <cellStyle name="Hipervínculo" xfId="35240" builtinId="8" hidden="1"/>
    <cellStyle name="Hipervínculo" xfId="35183" builtinId="8" hidden="1"/>
    <cellStyle name="Hipervínculo" xfId="35144" builtinId="8" hidden="1"/>
    <cellStyle name="Hipervínculo" xfId="35295" builtinId="8" hidden="1"/>
    <cellStyle name="Hipervínculo" xfId="35238" builtinId="8" hidden="1"/>
    <cellStyle name="Hipervínculo" xfId="35181" builtinId="8" hidden="1"/>
    <cellStyle name="Hipervínculo" xfId="35142" builtinId="8" hidden="1"/>
    <cellStyle name="Hipervínculo" xfId="35304" builtinId="8" hidden="1"/>
    <cellStyle name="Hipervínculo" xfId="35247" builtinId="8" hidden="1"/>
    <cellStyle name="Hipervínculo" xfId="35190" builtinId="8" hidden="1"/>
    <cellStyle name="Hipervínculo" xfId="35151" builtinId="8" hidden="1"/>
    <cellStyle name="Hipervínculo" xfId="35302" builtinId="8" hidden="1"/>
    <cellStyle name="Hipervínculo" xfId="35245" builtinId="8" hidden="1"/>
    <cellStyle name="Hipervínculo" xfId="35188" builtinId="8" hidden="1"/>
    <cellStyle name="Hipervínculo" xfId="35149" builtinId="8" hidden="1"/>
    <cellStyle name="Hipervínculo" xfId="35300" builtinId="8" hidden="1"/>
    <cellStyle name="Hipervínculo" xfId="35243" builtinId="8" hidden="1"/>
    <cellStyle name="Hipervínculo" xfId="35186" builtinId="8" hidden="1"/>
    <cellStyle name="Hipervínculo" xfId="35147" builtinId="8" hidden="1"/>
    <cellStyle name="Hipervínculo" xfId="35298" builtinId="8" hidden="1"/>
    <cellStyle name="Hipervínculo" xfId="35241" builtinId="8" hidden="1"/>
    <cellStyle name="Hipervínculo" xfId="35184" builtinId="8" hidden="1"/>
    <cellStyle name="Hipervínculo" xfId="35145" builtinId="8" hidden="1"/>
    <cellStyle name="Hipervínculo" xfId="35296" builtinId="8" hidden="1"/>
    <cellStyle name="Hipervínculo" xfId="35239" builtinId="8" hidden="1"/>
    <cellStyle name="Hipervínculo" xfId="35182" builtinId="8" hidden="1"/>
    <cellStyle name="Hipervínculo" xfId="35143" builtinId="8" hidden="1"/>
    <cellStyle name="Hipervínculo" xfId="35294" builtinId="8" hidden="1"/>
    <cellStyle name="Hipervínculo" xfId="35237" builtinId="8" hidden="1"/>
    <cellStyle name="Hipervínculo" xfId="35180" builtinId="8" hidden="1"/>
    <cellStyle name="Hipervínculo" xfId="35141" builtinId="8" hidden="1"/>
    <cellStyle name="Hipervínculo" xfId="35497" builtinId="8" hidden="1"/>
    <cellStyle name="Hipervínculo" xfId="35499" builtinId="8" hidden="1"/>
    <cellStyle name="Hipervínculo" xfId="35501" builtinId="8" hidden="1"/>
    <cellStyle name="Hipervínculo" xfId="35503" builtinId="8" hidden="1"/>
    <cellStyle name="Hipervínculo" xfId="35505" builtinId="8" hidden="1"/>
    <cellStyle name="Hipervínculo" xfId="35507" builtinId="8" hidden="1"/>
    <cellStyle name="Hipervínculo" xfId="35509" builtinId="8" hidden="1"/>
    <cellStyle name="Hipervínculo" xfId="35511" builtinId="8" hidden="1"/>
    <cellStyle name="Hipervínculo" xfId="35514" builtinId="8" hidden="1"/>
    <cellStyle name="Hipervínculo" xfId="35516" builtinId="8" hidden="1"/>
    <cellStyle name="Hipervínculo" xfId="35518" builtinId="8" hidden="1"/>
    <cellStyle name="Hipervínculo" xfId="35520" builtinId="8" hidden="1"/>
    <cellStyle name="Hipervínculo" xfId="35522" builtinId="8" hidden="1"/>
    <cellStyle name="Hipervínculo" xfId="35524" builtinId="8" hidden="1"/>
    <cellStyle name="Hipervínculo" xfId="35526" builtinId="8" hidden="1"/>
    <cellStyle name="Hipervínculo" xfId="35528" builtinId="8" hidden="1"/>
    <cellStyle name="Hipervínculo" xfId="35530" builtinId="8" hidden="1"/>
    <cellStyle name="Hipervínculo" xfId="35532" builtinId="8" hidden="1"/>
    <cellStyle name="Hipervínculo" xfId="35534" builtinId="8" hidden="1"/>
    <cellStyle name="Hipervínculo" xfId="35536" builtinId="8" hidden="1"/>
    <cellStyle name="Hipervínculo" xfId="35538" builtinId="8" hidden="1"/>
    <cellStyle name="Hipervínculo" xfId="35540" builtinId="8" hidden="1"/>
    <cellStyle name="Hipervínculo" xfId="35542" builtinId="8" hidden="1"/>
    <cellStyle name="Hipervínculo" xfId="35544" builtinId="8" hidden="1"/>
    <cellStyle name="Hipervínculo" xfId="35546" builtinId="8" hidden="1"/>
    <cellStyle name="Hipervínculo" xfId="35548" builtinId="8" hidden="1"/>
    <cellStyle name="Hipervínculo" xfId="35550" builtinId="8" hidden="1"/>
    <cellStyle name="Hipervínculo" xfId="35552" builtinId="8" hidden="1"/>
    <cellStyle name="Hipervínculo" xfId="35554" builtinId="8" hidden="1"/>
    <cellStyle name="Hipervínculo" xfId="35556" builtinId="8" hidden="1"/>
    <cellStyle name="Hipervínculo" xfId="35558" builtinId="8" hidden="1"/>
    <cellStyle name="Hipervínculo" xfId="35560" builtinId="8" hidden="1"/>
    <cellStyle name="Hipervínculo" xfId="35562" builtinId="8" hidden="1"/>
    <cellStyle name="Hipervínculo" xfId="35564" builtinId="8" hidden="1"/>
    <cellStyle name="Hipervínculo" xfId="35566" builtinId="8" hidden="1"/>
    <cellStyle name="Hipervínculo" xfId="35568" builtinId="8" hidden="1"/>
    <cellStyle name="Hipervínculo" xfId="35570" builtinId="8" hidden="1"/>
    <cellStyle name="Hipervínculo" xfId="35572" builtinId="8" hidden="1"/>
    <cellStyle name="Hipervínculo" xfId="35574" builtinId="8" hidden="1"/>
    <cellStyle name="Hipervínculo" xfId="35576" builtinId="8" hidden="1"/>
    <cellStyle name="Hipervínculo" xfId="35578" builtinId="8" hidden="1"/>
    <cellStyle name="Hipervínculo" xfId="35580" builtinId="8" hidden="1"/>
    <cellStyle name="Hipervínculo" xfId="35582" builtinId="8" hidden="1"/>
    <cellStyle name="Hipervínculo" xfId="35584" builtinId="8" hidden="1"/>
    <cellStyle name="Hipervínculo" xfId="35586" builtinId="8" hidden="1"/>
    <cellStyle name="Hipervínculo" xfId="35588" builtinId="8" hidden="1"/>
    <cellStyle name="Hipervínculo" xfId="35590" builtinId="8" hidden="1"/>
    <cellStyle name="Hipervínculo" xfId="35592" builtinId="8" hidden="1"/>
    <cellStyle name="Hipervínculo" xfId="35594" builtinId="8" hidden="1"/>
    <cellStyle name="Hipervínculo" xfId="35596" builtinId="8" hidden="1"/>
    <cellStyle name="Hipervínculo" xfId="35598" builtinId="8" hidden="1"/>
    <cellStyle name="Hipervínculo" xfId="35600" builtinId="8" hidden="1"/>
    <cellStyle name="Hipervínculo" xfId="35602" builtinId="8" hidden="1"/>
    <cellStyle name="Hipervínculo" xfId="35604" builtinId="8" hidden="1"/>
    <cellStyle name="Hipervínculo" xfId="35606" builtinId="8" hidden="1"/>
    <cellStyle name="Hipervínculo" xfId="35608" builtinId="8" hidden="1"/>
    <cellStyle name="Hipervínculo" xfId="35610" builtinId="8" hidden="1"/>
    <cellStyle name="Hipervínculo" xfId="35612" builtinId="8" hidden="1"/>
    <cellStyle name="Hipervínculo" xfId="35614" builtinId="8" hidden="1"/>
    <cellStyle name="Hipervínculo" xfId="35616" builtinId="8" hidden="1"/>
    <cellStyle name="Hipervínculo" xfId="35618" builtinId="8" hidden="1"/>
    <cellStyle name="Hipervínculo" xfId="35620" builtinId="8" hidden="1"/>
    <cellStyle name="Hipervínculo" xfId="35622" builtinId="8" hidden="1"/>
    <cellStyle name="Hipervínculo" xfId="35624" builtinId="8" hidden="1"/>
    <cellStyle name="Hipervínculo" xfId="35626" builtinId="8" hidden="1"/>
    <cellStyle name="Hipervínculo" xfId="35628" builtinId="8" hidden="1"/>
    <cellStyle name="Hipervínculo" xfId="35630" builtinId="8" hidden="1"/>
    <cellStyle name="Hipervínculo" xfId="35632" builtinId="8" hidden="1"/>
    <cellStyle name="Hipervínculo" xfId="35634" builtinId="8" hidden="1"/>
    <cellStyle name="Hipervínculo" xfId="35636" builtinId="8" hidden="1"/>
    <cellStyle name="Hipervínculo" xfId="35638" builtinId="8" hidden="1"/>
    <cellStyle name="Hipervínculo" xfId="35640" builtinId="8" hidden="1"/>
    <cellStyle name="Hipervínculo" xfId="35642" builtinId="8" hidden="1"/>
    <cellStyle name="Hipervínculo" xfId="35644" builtinId="8" hidden="1"/>
    <cellStyle name="Hipervínculo" xfId="35646" builtinId="8" hidden="1"/>
    <cellStyle name="Hipervínculo" xfId="35648" builtinId="8" hidden="1"/>
    <cellStyle name="Hipervínculo" xfId="35650" builtinId="8" hidden="1"/>
    <cellStyle name="Hipervínculo" xfId="35652" builtinId="8" hidden="1"/>
    <cellStyle name="Hipervínculo" xfId="35654" builtinId="8" hidden="1"/>
    <cellStyle name="Hipervínculo" xfId="35656" builtinId="8" hidden="1"/>
    <cellStyle name="Hipervínculo" xfId="35658" builtinId="8" hidden="1"/>
    <cellStyle name="Hipervínculo" xfId="35660" builtinId="8" hidden="1"/>
    <cellStyle name="Hipervínculo" xfId="35662" builtinId="8" hidden="1"/>
    <cellStyle name="Hipervínculo" xfId="35664" builtinId="8" hidden="1"/>
    <cellStyle name="Hipervínculo" xfId="35666" builtinId="8" hidden="1"/>
    <cellStyle name="Hipervínculo" xfId="35668" builtinId="8" hidden="1"/>
    <cellStyle name="Hipervínculo" xfId="35670" builtinId="8" hidden="1"/>
    <cellStyle name="Hipervínculo" xfId="35672" builtinId="8" hidden="1"/>
    <cellStyle name="Hipervínculo" xfId="35674" builtinId="8" hidden="1"/>
    <cellStyle name="Hipervínculo" xfId="35676" builtinId="8" hidden="1"/>
    <cellStyle name="Hipervínculo" xfId="35678" builtinId="8" hidden="1"/>
    <cellStyle name="Hipervínculo" xfId="35680" builtinId="8" hidden="1"/>
    <cellStyle name="Hipervínculo" xfId="35682" builtinId="8" hidden="1"/>
    <cellStyle name="Hipervínculo" xfId="35684" builtinId="8" hidden="1"/>
    <cellStyle name="Hipervínculo" xfId="35686" builtinId="8" hidden="1"/>
    <cellStyle name="Hipervínculo" xfId="35688" builtinId="8" hidden="1"/>
    <cellStyle name="Hipervínculo" xfId="35690" builtinId="8" hidden="1"/>
    <cellStyle name="Hipervínculo" xfId="35692" builtinId="8" hidden="1"/>
    <cellStyle name="Hipervínculo" xfId="35694" builtinId="8" hidden="1"/>
    <cellStyle name="Hipervínculo" xfId="35696" builtinId="8" hidden="1"/>
    <cellStyle name="Hipervínculo" xfId="35698" builtinId="8" hidden="1"/>
    <cellStyle name="Hipervínculo" xfId="35700" builtinId="8" hidden="1"/>
    <cellStyle name="Hipervínculo" xfId="35702" builtinId="8" hidden="1"/>
    <cellStyle name="Hipervínculo" xfId="35704" builtinId="8" hidden="1"/>
    <cellStyle name="Hipervínculo" xfId="35706" builtinId="8" hidden="1"/>
    <cellStyle name="Hipervínculo" xfId="35708" builtinId="8" hidden="1"/>
    <cellStyle name="Hipervínculo" xfId="35710" builtinId="8" hidden="1"/>
    <cellStyle name="Hipervínculo" xfId="35712" builtinId="8" hidden="1"/>
    <cellStyle name="Hipervínculo" xfId="35714" builtinId="8" hidden="1"/>
    <cellStyle name="Hipervínculo" xfId="35716" builtinId="8" hidden="1"/>
    <cellStyle name="Hipervínculo" xfId="35718" builtinId="8" hidden="1"/>
    <cellStyle name="Hipervínculo" xfId="35720" builtinId="8" hidden="1"/>
    <cellStyle name="Hipervínculo" xfId="35722" builtinId="8" hidden="1"/>
    <cellStyle name="Hipervínculo" xfId="35724" builtinId="8" hidden="1"/>
    <cellStyle name="Hipervínculo" xfId="35726" builtinId="8" hidden="1"/>
    <cellStyle name="Hipervínculo" xfId="35728" builtinId="8" hidden="1"/>
    <cellStyle name="Hipervínculo" xfId="35730" builtinId="8" hidden="1"/>
    <cellStyle name="Hipervínculo" xfId="35732" builtinId="8" hidden="1"/>
    <cellStyle name="Hipervínculo" xfId="35734" builtinId="8" hidden="1"/>
    <cellStyle name="Hipervínculo" xfId="35736" builtinId="8" hidden="1"/>
    <cellStyle name="Hipervínculo" xfId="35738" builtinId="8" hidden="1"/>
    <cellStyle name="Hipervínculo" xfId="35740" builtinId="8" hidden="1"/>
    <cellStyle name="Hipervínculo" xfId="35742" builtinId="8" hidden="1"/>
    <cellStyle name="Hipervínculo" xfId="35744" builtinId="8" hidden="1"/>
    <cellStyle name="Hipervínculo" xfId="35746" builtinId="8" hidden="1"/>
    <cellStyle name="Hipervínculo" xfId="35748" builtinId="8" hidden="1"/>
    <cellStyle name="Hipervínculo" xfId="35750" builtinId="8" hidden="1"/>
    <cellStyle name="Hipervínculo" xfId="35752" builtinId="8" hidden="1"/>
    <cellStyle name="Hipervínculo" xfId="35754" builtinId="8" hidden="1"/>
    <cellStyle name="Hipervínculo" xfId="35756" builtinId="8" hidden="1"/>
    <cellStyle name="Hipervínculo" xfId="35758" builtinId="8" hidden="1"/>
    <cellStyle name="Hipervínculo" xfId="35760" builtinId="8" hidden="1"/>
    <cellStyle name="Hipervínculo" xfId="35762" builtinId="8" hidden="1"/>
    <cellStyle name="Hipervínculo" xfId="35764" builtinId="8" hidden="1"/>
    <cellStyle name="Hipervínculo" xfId="35766" builtinId="8" hidden="1"/>
    <cellStyle name="Hipervínculo" xfId="35768" builtinId="8" hidden="1"/>
    <cellStyle name="Hipervínculo" xfId="35770" builtinId="8" hidden="1"/>
    <cellStyle name="Hipervínculo" xfId="35772" builtinId="8" hidden="1"/>
    <cellStyle name="Hipervínculo" xfId="35774" builtinId="8" hidden="1"/>
    <cellStyle name="Hipervínculo" xfId="35776" builtinId="8" hidden="1"/>
    <cellStyle name="Hipervínculo" xfId="35778" builtinId="8" hidden="1"/>
    <cellStyle name="Hipervínculo" xfId="35780" builtinId="8" hidden="1"/>
    <cellStyle name="Hipervínculo" xfId="35782" builtinId="8" hidden="1"/>
    <cellStyle name="Hipervínculo" xfId="35784" builtinId="8" hidden="1"/>
    <cellStyle name="Hipervínculo" xfId="35786" builtinId="8" hidden="1"/>
    <cellStyle name="Hipervínculo" xfId="35788" builtinId="8" hidden="1"/>
    <cellStyle name="Hipervínculo" xfId="35790" builtinId="8" hidden="1"/>
    <cellStyle name="Hipervínculo" xfId="35792" builtinId="8" hidden="1"/>
    <cellStyle name="Hipervínculo" xfId="35794" builtinId="8" hidden="1"/>
    <cellStyle name="Hipervínculo" xfId="35796" builtinId="8" hidden="1"/>
    <cellStyle name="Hipervínculo" xfId="35798" builtinId="8" hidden="1"/>
    <cellStyle name="Hipervínculo" xfId="35800" builtinId="8" hidden="1"/>
    <cellStyle name="Hipervínculo" xfId="35802" builtinId="8" hidden="1"/>
    <cellStyle name="Hipervínculo" xfId="35804" builtinId="8" hidden="1"/>
    <cellStyle name="Hipervínculo" xfId="35806" builtinId="8" hidden="1"/>
    <cellStyle name="Hipervínculo" xfId="35808" builtinId="8" hidden="1"/>
    <cellStyle name="Hipervínculo" xfId="35810" builtinId="8" hidden="1"/>
    <cellStyle name="Hipervínculo" xfId="35812" builtinId="8" hidden="1"/>
    <cellStyle name="Hipervínculo" xfId="35814" builtinId="8" hidden="1"/>
    <cellStyle name="Hipervínculo" xfId="35816" builtinId="8" hidden="1"/>
    <cellStyle name="Hipervínculo" xfId="35818" builtinId="8" hidden="1"/>
    <cellStyle name="Hipervínculo" xfId="35820" builtinId="8" hidden="1"/>
    <cellStyle name="Hipervínculo" xfId="35822" builtinId="8" hidden="1"/>
    <cellStyle name="Hipervínculo" xfId="35824" builtinId="8" hidden="1"/>
    <cellStyle name="Hipervínculo" xfId="35826" builtinId="8" hidden="1"/>
    <cellStyle name="Hipervínculo" xfId="35828" builtinId="8" hidden="1"/>
    <cellStyle name="Hipervínculo" xfId="35830" builtinId="8" hidden="1"/>
    <cellStyle name="Hipervínculo" xfId="35832" builtinId="8" hidden="1"/>
    <cellStyle name="Hipervínculo" xfId="35834" builtinId="8" hidden="1"/>
    <cellStyle name="Hipervínculo" xfId="35836" builtinId="8" hidden="1"/>
    <cellStyle name="Hipervínculo" xfId="35838" builtinId="8" hidden="1"/>
    <cellStyle name="Hipervínculo" xfId="35840" builtinId="8" hidden="1"/>
    <cellStyle name="Hipervínculo" xfId="35842" builtinId="8" hidden="1"/>
    <cellStyle name="Hipervínculo" xfId="35844" builtinId="8" hidden="1"/>
    <cellStyle name="Hipervínculo" xfId="35846" builtinId="8" hidden="1"/>
    <cellStyle name="Hipervínculo" xfId="35848" builtinId="8" hidden="1"/>
    <cellStyle name="Hipervínculo" xfId="35850" builtinId="8" hidden="1"/>
    <cellStyle name="Hipervínculo" xfId="35852" builtinId="8" hidden="1"/>
    <cellStyle name="Hipervínculo" xfId="35854" builtinId="8" hidden="1"/>
    <cellStyle name="Hipervínculo" xfId="35856" builtinId="8" hidden="1"/>
    <cellStyle name="Hipervínculo" xfId="35858" builtinId="8" hidden="1"/>
    <cellStyle name="Hipervínculo" xfId="35860" builtinId="8" hidden="1"/>
    <cellStyle name="Hipervínculo" xfId="35862" builtinId="8" hidden="1"/>
    <cellStyle name="Hipervínculo" xfId="35864" builtinId="8" hidden="1"/>
    <cellStyle name="Hipervínculo" xfId="35866" builtinId="8" hidden="1"/>
    <cellStyle name="Hipervínculo" xfId="35868" builtinId="8" hidden="1"/>
    <cellStyle name="Hipervínculo" xfId="35870" builtinId="8" hidden="1"/>
    <cellStyle name="Hipervínculo" xfId="35872" builtinId="8" hidden="1"/>
    <cellStyle name="Hipervínculo" xfId="35874" builtinId="8" hidden="1"/>
    <cellStyle name="Hipervínculo" xfId="35876" builtinId="8" hidden="1"/>
    <cellStyle name="Hipervínculo" xfId="35878" builtinId="8" hidden="1"/>
    <cellStyle name="Hipervínculo" xfId="35880" builtinId="8" hidden="1"/>
    <cellStyle name="Hipervínculo" xfId="35882" builtinId="8" hidden="1"/>
    <cellStyle name="Hipervínculo" xfId="35884" builtinId="8" hidden="1"/>
    <cellStyle name="Hipervínculo" xfId="35886" builtinId="8" hidden="1"/>
    <cellStyle name="Hipervínculo" xfId="35888" builtinId="8" hidden="1"/>
    <cellStyle name="Hipervínculo" xfId="35890" builtinId="8" hidden="1"/>
    <cellStyle name="Hipervínculo" xfId="35892" builtinId="8" hidden="1"/>
    <cellStyle name="Hipervínculo" xfId="35894" builtinId="8" hidden="1"/>
    <cellStyle name="Hipervínculo" xfId="35896" builtinId="8" hidden="1"/>
    <cellStyle name="Hipervínculo" xfId="35898" builtinId="8" hidden="1"/>
    <cellStyle name="Hipervínculo" xfId="35900" builtinId="8" hidden="1"/>
    <cellStyle name="Hipervínculo" xfId="35902" builtinId="8" hidden="1"/>
    <cellStyle name="Hipervínculo" xfId="35904" builtinId="8" hidden="1"/>
    <cellStyle name="Hipervínculo" xfId="35906" builtinId="8" hidden="1"/>
    <cellStyle name="Hipervínculo" xfId="35908" builtinId="8" hidden="1"/>
    <cellStyle name="Hipervínculo" xfId="35910" builtinId="8" hidden="1"/>
    <cellStyle name="Hipervínculo" xfId="35912" builtinId="8" hidden="1"/>
    <cellStyle name="Hipervínculo" xfId="35914" builtinId="8" hidden="1"/>
    <cellStyle name="Hipervínculo" xfId="35916" builtinId="8" hidden="1"/>
    <cellStyle name="Hipervínculo" xfId="35918" builtinId="8" hidden="1"/>
    <cellStyle name="Hipervínculo" xfId="35920" builtinId="8" hidden="1"/>
    <cellStyle name="Hipervínculo" xfId="35922" builtinId="8" hidden="1"/>
    <cellStyle name="Hipervínculo" xfId="35924" builtinId="8" hidden="1"/>
    <cellStyle name="Hipervínculo" xfId="35926" builtinId="8" hidden="1"/>
    <cellStyle name="Hipervínculo" xfId="35928" builtinId="8" hidden="1"/>
    <cellStyle name="Hipervínculo" xfId="35930" builtinId="8" hidden="1"/>
    <cellStyle name="Hipervínculo" xfId="35932" builtinId="8" hidden="1"/>
    <cellStyle name="Hipervínculo" xfId="35934" builtinId="8" hidden="1"/>
    <cellStyle name="Hipervínculo" xfId="35936" builtinId="8" hidden="1"/>
    <cellStyle name="Hipervínculo" xfId="35938" builtinId="8" hidden="1"/>
    <cellStyle name="Hipervínculo" xfId="35940" builtinId="8" hidden="1"/>
    <cellStyle name="Hipervínculo" xfId="35942" builtinId="8" hidden="1"/>
    <cellStyle name="Hipervínculo" xfId="35944" builtinId="8" hidden="1"/>
    <cellStyle name="Hipervínculo" xfId="35946" builtinId="8" hidden="1"/>
    <cellStyle name="Hipervínculo" xfId="35948" builtinId="8" hidden="1"/>
    <cellStyle name="Hipervínculo" xfId="35950" builtinId="8" hidden="1"/>
    <cellStyle name="Hipervínculo" xfId="35952" builtinId="8" hidden="1"/>
    <cellStyle name="Hipervínculo" xfId="35954" builtinId="8" hidden="1"/>
    <cellStyle name="Hipervínculo" xfId="35956" builtinId="8" hidden="1"/>
    <cellStyle name="Hipervínculo" xfId="35958" builtinId="8" hidden="1"/>
    <cellStyle name="Hipervínculo" xfId="35960" builtinId="8" hidden="1"/>
    <cellStyle name="Hipervínculo" xfId="35962" builtinId="8" hidden="1"/>
    <cellStyle name="Hipervínculo" xfId="35964" builtinId="8" hidden="1"/>
    <cellStyle name="Hipervínculo" xfId="35966" builtinId="8" hidden="1"/>
    <cellStyle name="Hipervínculo" xfId="35968" builtinId="8" hidden="1"/>
    <cellStyle name="Hipervínculo" xfId="35970" builtinId="8" hidden="1"/>
    <cellStyle name="Hipervínculo" xfId="35972" builtinId="8" hidden="1"/>
    <cellStyle name="Hipervínculo" xfId="35974" builtinId="8" hidden="1"/>
    <cellStyle name="Hipervínculo" xfId="35976" builtinId="8" hidden="1"/>
    <cellStyle name="Hipervínculo" xfId="35978" builtinId="8" hidden="1"/>
    <cellStyle name="Hipervínculo" xfId="35980" builtinId="8" hidden="1"/>
    <cellStyle name="Hipervínculo" xfId="35982" builtinId="8" hidden="1"/>
    <cellStyle name="Hipervínculo" xfId="35984" builtinId="8" hidden="1"/>
    <cellStyle name="Hipervínculo" xfId="35986" builtinId="8" hidden="1"/>
    <cellStyle name="Hipervínculo" xfId="35988" builtinId="8" hidden="1"/>
    <cellStyle name="Hipervínculo" xfId="35990" builtinId="8" hidden="1"/>
    <cellStyle name="Hipervínculo" xfId="35992" builtinId="8" hidden="1"/>
    <cellStyle name="Hipervínculo" xfId="35994" builtinId="8" hidden="1"/>
    <cellStyle name="Hipervínculo" xfId="35996" builtinId="8" hidden="1"/>
    <cellStyle name="Hipervínculo" xfId="35998" builtinId="8" hidden="1"/>
    <cellStyle name="Hipervínculo" xfId="36000" builtinId="8" hidden="1"/>
    <cellStyle name="Hipervínculo" xfId="36002" builtinId="8" hidden="1"/>
    <cellStyle name="Hipervínculo" xfId="36004" builtinId="8" hidden="1"/>
    <cellStyle name="Hipervínculo" xfId="36006" builtinId="8" hidden="1"/>
    <cellStyle name="Hipervínculo" xfId="36008" builtinId="8" hidden="1"/>
    <cellStyle name="Hipervínculo" xfId="36010" builtinId="8" hidden="1"/>
    <cellStyle name="Hipervínculo" xfId="36012" builtinId="8" hidden="1"/>
    <cellStyle name="Hipervínculo" xfId="36014" builtinId="8" hidden="1"/>
    <cellStyle name="Hipervínculo" xfId="36016" builtinId="8" hidden="1"/>
    <cellStyle name="Hipervínculo" xfId="36018" builtinId="8" hidden="1"/>
    <cellStyle name="Hipervínculo" xfId="36020" builtinId="8" hidden="1"/>
    <cellStyle name="Hipervínculo" xfId="36022" builtinId="8" hidden="1"/>
    <cellStyle name="Hipervínculo" xfId="36024" builtinId="8" hidden="1"/>
    <cellStyle name="Hipervínculo" xfId="36026" builtinId="8" hidden="1"/>
    <cellStyle name="Hipervínculo" xfId="36028" builtinId="8" hidden="1"/>
    <cellStyle name="Hipervínculo" xfId="36030" builtinId="8" hidden="1"/>
    <cellStyle name="Hipervínculo" xfId="36032" builtinId="8" hidden="1"/>
    <cellStyle name="Hipervínculo" xfId="36034" builtinId="8" hidden="1"/>
    <cellStyle name="Hipervínculo" xfId="36036" builtinId="8" hidden="1"/>
    <cellStyle name="Hipervínculo" xfId="36038" builtinId="8" hidden="1"/>
    <cellStyle name="Hipervínculo" xfId="36040" builtinId="8" hidden="1"/>
    <cellStyle name="Hipervínculo" xfId="36042" builtinId="8" hidden="1"/>
    <cellStyle name="Hipervínculo" xfId="36044" builtinId="8" hidden="1"/>
    <cellStyle name="Hipervínculo" xfId="36046" builtinId="8" hidden="1"/>
    <cellStyle name="Hipervínculo" xfId="36048" builtinId="8" hidden="1"/>
    <cellStyle name="Hipervínculo" xfId="36050" builtinId="8" hidden="1"/>
    <cellStyle name="Hipervínculo" xfId="36052" builtinId="8" hidden="1"/>
    <cellStyle name="Hipervínculo" xfId="36054" builtinId="8" hidden="1"/>
    <cellStyle name="Hipervínculo" xfId="36056" builtinId="8" hidden="1"/>
    <cellStyle name="Hipervínculo" xfId="36058" builtinId="8" hidden="1"/>
    <cellStyle name="Hipervínculo" xfId="36060" builtinId="8" hidden="1"/>
    <cellStyle name="Hipervínculo" xfId="36062" builtinId="8" hidden="1"/>
    <cellStyle name="Hipervínculo" xfId="36064" builtinId="8" hidden="1"/>
    <cellStyle name="Hipervínculo" xfId="36066" builtinId="8" hidden="1"/>
    <cellStyle name="Hipervínculo" xfId="36068" builtinId="8" hidden="1"/>
    <cellStyle name="Hipervínculo" xfId="36070" builtinId="8" hidden="1"/>
    <cellStyle name="Hipervínculo" xfId="36072" builtinId="8" hidden="1"/>
    <cellStyle name="Hipervínculo" xfId="36074" builtinId="8" hidden="1"/>
    <cellStyle name="Hipervínculo" xfId="36076" builtinId="8" hidden="1"/>
    <cellStyle name="Hipervínculo" xfId="36078" builtinId="8" hidden="1"/>
    <cellStyle name="Hipervínculo" xfId="36080" builtinId="8" hidden="1"/>
    <cellStyle name="Hipervínculo" xfId="36082" builtinId="8" hidden="1"/>
    <cellStyle name="Hipervínculo" xfId="36084" builtinId="8" hidden="1"/>
    <cellStyle name="Hipervínculo" xfId="36086" builtinId="8" hidden="1"/>
    <cellStyle name="Hipervínculo" xfId="36088" builtinId="8" hidden="1"/>
    <cellStyle name="Hipervínculo" xfId="36090" builtinId="8" hidden="1"/>
    <cellStyle name="Hipervínculo" xfId="36092" builtinId="8" hidden="1"/>
    <cellStyle name="Hipervínculo" xfId="36094" builtinId="8" hidden="1"/>
    <cellStyle name="Hipervínculo" xfId="36096" builtinId="8" hidden="1"/>
    <cellStyle name="Hipervínculo" xfId="36098" builtinId="8" hidden="1"/>
    <cellStyle name="Hipervínculo" xfId="36100" builtinId="8" hidden="1"/>
    <cellStyle name="Hipervínculo" xfId="36102" builtinId="8" hidden="1"/>
    <cellStyle name="Hipervínculo" xfId="36104" builtinId="8" hidden="1"/>
    <cellStyle name="Hipervínculo" xfId="36106" builtinId="8" hidden="1"/>
    <cellStyle name="Hipervínculo" xfId="36108" builtinId="8" hidden="1"/>
    <cellStyle name="Hipervínculo" xfId="36110" builtinId="8" hidden="1"/>
    <cellStyle name="Hipervínculo" xfId="36112" builtinId="8" hidden="1"/>
    <cellStyle name="Hipervínculo" xfId="36114" builtinId="8" hidden="1"/>
    <cellStyle name="Hipervínculo" xfId="36116" builtinId="8" hidden="1"/>
    <cellStyle name="Hipervínculo" xfId="36118" builtinId="8" hidden="1"/>
    <cellStyle name="Hipervínculo" xfId="36120" builtinId="8" hidden="1"/>
    <cellStyle name="Hipervínculo" xfId="36122" builtinId="8" hidden="1"/>
    <cellStyle name="Hipervínculo" xfId="36124" builtinId="8" hidden="1"/>
    <cellStyle name="Hipervínculo" xfId="36126" builtinId="8" hidden="1"/>
    <cellStyle name="Hipervínculo" xfId="36128" builtinId="8" hidden="1"/>
    <cellStyle name="Hipervínculo" xfId="36130" builtinId="8" hidden="1"/>
    <cellStyle name="Hipervínculo" xfId="36132" builtinId="8" hidden="1"/>
    <cellStyle name="Hipervínculo" xfId="36134" builtinId="8" hidden="1"/>
    <cellStyle name="Hipervínculo" xfId="36136" builtinId="8" hidden="1"/>
    <cellStyle name="Hipervínculo" xfId="36138" builtinId="8" hidden="1"/>
    <cellStyle name="Hipervínculo" xfId="36140" builtinId="8" hidden="1"/>
    <cellStyle name="Hipervínculo" xfId="36142" builtinId="8" hidden="1"/>
    <cellStyle name="Hipervínculo" xfId="36144" builtinId="8" hidden="1"/>
    <cellStyle name="Hipervínculo" xfId="36146" builtinId="8" hidden="1"/>
    <cellStyle name="Hipervínculo" xfId="36148" builtinId="8" hidden="1"/>
    <cellStyle name="Hipervínculo" xfId="36150" builtinId="8" hidden="1"/>
    <cellStyle name="Hipervínculo" xfId="36152" builtinId="8" hidden="1"/>
    <cellStyle name="Hipervínculo" xfId="36154" builtinId="8" hidden="1"/>
    <cellStyle name="Hipervínculo" xfId="36156" builtinId="8" hidden="1"/>
    <cellStyle name="Hipervínculo" xfId="36158" builtinId="8" hidden="1"/>
    <cellStyle name="Hipervínculo" xfId="36160" builtinId="8" hidden="1"/>
    <cellStyle name="Hipervínculo" xfId="36162" builtinId="8" hidden="1"/>
    <cellStyle name="Hipervínculo" xfId="36164" builtinId="8" hidden="1"/>
    <cellStyle name="Hipervínculo" xfId="36166" builtinId="8" hidden="1"/>
    <cellStyle name="Hipervínculo" xfId="36168" builtinId="8" hidden="1"/>
    <cellStyle name="Hipervínculo" xfId="36170" builtinId="8" hidden="1"/>
    <cellStyle name="Hipervínculo" xfId="36172" builtinId="8" hidden="1"/>
    <cellStyle name="Hipervínculo" xfId="36174" builtinId="8" hidden="1"/>
    <cellStyle name="Hipervínculo" xfId="36176" builtinId="8" hidden="1"/>
    <cellStyle name="Hipervínculo" xfId="36178" builtinId="8" hidden="1"/>
    <cellStyle name="Hipervínculo" xfId="36180" builtinId="8" hidden="1"/>
    <cellStyle name="Hipervínculo" xfId="36182" builtinId="8" hidden="1"/>
    <cellStyle name="Hipervínculo" xfId="36184" builtinId="8" hidden="1"/>
    <cellStyle name="Hipervínculo" xfId="36186" builtinId="8" hidden="1"/>
    <cellStyle name="Hipervínculo" xfId="36188" builtinId="8" hidden="1"/>
    <cellStyle name="Hipervínculo" xfId="36190" builtinId="8" hidden="1"/>
    <cellStyle name="Hipervínculo" xfId="36192" builtinId="8" hidden="1"/>
    <cellStyle name="Hipervínculo" xfId="36194" builtinId="8" hidden="1"/>
    <cellStyle name="Hipervínculo" xfId="36196" builtinId="8" hidden="1"/>
    <cellStyle name="Hipervínculo" xfId="36198" builtinId="8" hidden="1"/>
    <cellStyle name="Hipervínculo" xfId="36200" builtinId="8" hidden="1"/>
    <cellStyle name="Hipervínculo" xfId="36202" builtinId="8" hidden="1"/>
    <cellStyle name="Hipervínculo" xfId="36204" builtinId="8" hidden="1"/>
    <cellStyle name="Hipervínculo" xfId="36206" builtinId="8" hidden="1"/>
    <cellStyle name="Hipervínculo" xfId="36208" builtinId="8" hidden="1"/>
    <cellStyle name="Hipervínculo" xfId="36210" builtinId="8" hidden="1"/>
    <cellStyle name="Hipervínculo" xfId="36212" builtinId="8" hidden="1"/>
    <cellStyle name="Hipervínculo" xfId="36214" builtinId="8" hidden="1"/>
    <cellStyle name="Hipervínculo" xfId="36216" builtinId="8" hidden="1"/>
    <cellStyle name="Hipervínculo" xfId="36218" builtinId="8" hidden="1"/>
    <cellStyle name="Hipervínculo" xfId="36220" builtinId="8" hidden="1"/>
    <cellStyle name="Hipervínculo" xfId="36222" builtinId="8" hidden="1"/>
    <cellStyle name="Hipervínculo" xfId="36224" builtinId="8" hidden="1"/>
    <cellStyle name="Hipervínculo" xfId="36226" builtinId="8" hidden="1"/>
    <cellStyle name="Hipervínculo" xfId="36228" builtinId="8" hidden="1"/>
    <cellStyle name="Hipervínculo" xfId="36230" builtinId="8" hidden="1"/>
    <cellStyle name="Hipervínculo" xfId="36232" builtinId="8" hidden="1"/>
    <cellStyle name="Hipervínculo" xfId="36234" builtinId="8" hidden="1"/>
    <cellStyle name="Hipervínculo" xfId="36236" builtinId="8" hidden="1"/>
    <cellStyle name="Hipervínculo" xfId="36238" builtinId="8" hidden="1"/>
    <cellStyle name="Hipervínculo" xfId="36240" builtinId="8" hidden="1"/>
    <cellStyle name="Hipervínculo" xfId="36242" builtinId="8" hidden="1"/>
    <cellStyle name="Hipervínculo" xfId="36244" builtinId="8" hidden="1"/>
    <cellStyle name="Hipervínculo" xfId="36246" builtinId="8" hidden="1"/>
    <cellStyle name="Hipervínculo" xfId="36248" builtinId="8" hidden="1"/>
    <cellStyle name="Hipervínculo" xfId="36250" builtinId="8" hidden="1"/>
    <cellStyle name="Hipervínculo" xfId="36252" builtinId="8" hidden="1"/>
    <cellStyle name="Hipervínculo" xfId="36254" builtinId="8" hidden="1"/>
    <cellStyle name="Hipervínculo" xfId="36256" builtinId="8" hidden="1"/>
    <cellStyle name="Hipervínculo" xfId="36258" builtinId="8" hidden="1"/>
    <cellStyle name="Hipervínculo" xfId="36260" builtinId="8" hidden="1"/>
    <cellStyle name="Hipervínculo" xfId="36262" builtinId="8" hidden="1"/>
    <cellStyle name="Hipervínculo" xfId="36264" builtinId="8" hidden="1"/>
    <cellStyle name="Hipervínculo" xfId="36266" builtinId="8" hidden="1"/>
    <cellStyle name="Hipervínculo" xfId="36268" builtinId="8" hidden="1"/>
    <cellStyle name="Hipervínculo" xfId="36270" builtinId="8" hidden="1"/>
    <cellStyle name="Hipervínculo" xfId="36272" builtinId="8" hidden="1"/>
    <cellStyle name="Hipervínculo" xfId="36274" builtinId="8" hidden="1"/>
    <cellStyle name="Hipervínculo" xfId="36276" builtinId="8" hidden="1"/>
    <cellStyle name="Hipervínculo" xfId="36278" builtinId="8" hidden="1"/>
    <cellStyle name="Hipervínculo" xfId="36280" builtinId="8" hidden="1"/>
    <cellStyle name="Hipervínculo" xfId="36282" builtinId="8" hidden="1"/>
    <cellStyle name="Hipervínculo" xfId="36284" builtinId="8" hidden="1"/>
    <cellStyle name="Hipervínculo" xfId="36286" builtinId="8" hidden="1"/>
    <cellStyle name="Hipervínculo" xfId="36288" builtinId="8" hidden="1"/>
    <cellStyle name="Hipervínculo" xfId="36290" builtinId="8" hidden="1"/>
    <cellStyle name="Hipervínculo" xfId="36292" builtinId="8" hidden="1"/>
    <cellStyle name="Hipervínculo" xfId="36294" builtinId="8" hidden="1"/>
    <cellStyle name="Hipervínculo" xfId="36296" builtinId="8" hidden="1"/>
    <cellStyle name="Hipervínculo" xfId="36298" builtinId="8" hidden="1"/>
    <cellStyle name="Hipervínculo" xfId="36300" builtinId="8" hidden="1"/>
    <cellStyle name="Hipervínculo" xfId="36302" builtinId="8" hidden="1"/>
    <cellStyle name="Hipervínculo" xfId="36304" builtinId="8" hidden="1"/>
    <cellStyle name="Hipervínculo" xfId="36306" builtinId="8" hidden="1"/>
    <cellStyle name="Hipervínculo" xfId="36308" builtinId="8" hidden="1"/>
    <cellStyle name="Hipervínculo" xfId="36310" builtinId="8" hidden="1"/>
    <cellStyle name="Hipervínculo" xfId="36312" builtinId="8" hidden="1"/>
    <cellStyle name="Hipervínculo" xfId="36314" builtinId="8" hidden="1"/>
    <cellStyle name="Hipervínculo" xfId="36316" builtinId="8" hidden="1"/>
    <cellStyle name="Hipervínculo" xfId="36318" builtinId="8" hidden="1"/>
    <cellStyle name="Hipervínculo" xfId="36320" builtinId="8" hidden="1"/>
    <cellStyle name="Hipervínculo" xfId="36322" builtinId="8" hidden="1"/>
    <cellStyle name="Hipervínculo" xfId="36324" builtinId="8" hidden="1"/>
    <cellStyle name="Hipervínculo" xfId="36326" builtinId="8" hidden="1"/>
    <cellStyle name="Hipervínculo" xfId="36328" builtinId="8" hidden="1"/>
    <cellStyle name="Hipervínculo" xfId="36330" builtinId="8" hidden="1"/>
    <cellStyle name="Hipervínculo" xfId="36332" builtinId="8" hidden="1"/>
    <cellStyle name="Hipervínculo" xfId="36334" builtinId="8" hidden="1"/>
    <cellStyle name="Hipervínculo" xfId="36336" builtinId="8" hidden="1"/>
    <cellStyle name="Hipervínculo" xfId="36338" builtinId="8" hidden="1"/>
    <cellStyle name="Hipervínculo" xfId="36340" builtinId="8" hidden="1"/>
    <cellStyle name="Hipervínculo" xfId="36342" builtinId="8" hidden="1"/>
    <cellStyle name="Hipervínculo" xfId="36344" builtinId="8" hidden="1"/>
    <cellStyle name="Hipervínculo" xfId="36346" builtinId="8" hidden="1"/>
    <cellStyle name="Hipervínculo" xfId="36348" builtinId="8" hidden="1"/>
    <cellStyle name="Hipervínculo" xfId="36350" builtinId="8" hidden="1"/>
    <cellStyle name="Hipervínculo" xfId="36352" builtinId="8" hidden="1"/>
    <cellStyle name="Hipervínculo" xfId="36354" builtinId="8" hidden="1"/>
    <cellStyle name="Hipervínculo" xfId="36356" builtinId="8" hidden="1"/>
    <cellStyle name="Hipervínculo" xfId="36358" builtinId="8" hidden="1"/>
    <cellStyle name="Hipervínculo" xfId="36360" builtinId="8" hidden="1"/>
    <cellStyle name="Hipervínculo" xfId="36362" builtinId="8" hidden="1"/>
    <cellStyle name="Hipervínculo" xfId="36364" builtinId="8" hidden="1"/>
    <cellStyle name="Hipervínculo" xfId="36366" builtinId="8" hidden="1"/>
    <cellStyle name="Hipervínculo" xfId="36368" builtinId="8" hidden="1"/>
    <cellStyle name="Hipervínculo" xfId="36370" builtinId="8" hidden="1"/>
    <cellStyle name="Hipervínculo" xfId="36372" builtinId="8" hidden="1"/>
    <cellStyle name="Hipervínculo" xfId="36374" builtinId="8" hidden="1"/>
    <cellStyle name="Hipervínculo" xfId="36376" builtinId="8" hidden="1"/>
    <cellStyle name="Hipervínculo" xfId="36378" builtinId="8" hidden="1"/>
    <cellStyle name="Hipervínculo" xfId="36380" builtinId="8" hidden="1"/>
    <cellStyle name="Hipervínculo" xfId="36382" builtinId="8" hidden="1"/>
    <cellStyle name="Hipervínculo" xfId="36384" builtinId="8" hidden="1"/>
    <cellStyle name="Hipervínculo" xfId="36386" builtinId="8" hidden="1"/>
    <cellStyle name="Hipervínculo" xfId="36388" builtinId="8" hidden="1"/>
    <cellStyle name="Hipervínculo" xfId="36390" builtinId="8" hidden="1"/>
    <cellStyle name="Hipervínculo" xfId="36392" builtinId="8" hidden="1"/>
    <cellStyle name="Hipervínculo" xfId="36394" builtinId="8" hidden="1"/>
    <cellStyle name="Hipervínculo" xfId="36396" builtinId="8" hidden="1"/>
    <cellStyle name="Hipervínculo" xfId="36398" builtinId="8" hidden="1"/>
    <cellStyle name="Hipervínculo" xfId="36400" builtinId="8" hidden="1"/>
    <cellStyle name="Hipervínculo" xfId="36402" builtinId="8" hidden="1"/>
    <cellStyle name="Hipervínculo" xfId="36404" builtinId="8" hidden="1"/>
    <cellStyle name="Hipervínculo" xfId="36406" builtinId="8" hidden="1"/>
    <cellStyle name="Hipervínculo" xfId="36408" builtinId="8" hidden="1"/>
    <cellStyle name="Hipervínculo" xfId="36410" builtinId="8" hidden="1"/>
    <cellStyle name="Hipervínculo" xfId="36412" builtinId="8" hidden="1"/>
    <cellStyle name="Hipervínculo" xfId="36414" builtinId="8" hidden="1"/>
    <cellStyle name="Hipervínculo" xfId="36416" builtinId="8" hidden="1"/>
    <cellStyle name="Hipervínculo" xfId="36418" builtinId="8" hidden="1"/>
    <cellStyle name="Hipervínculo" xfId="36420" builtinId="8" hidden="1"/>
    <cellStyle name="Hipervínculo" xfId="36422" builtinId="8" hidden="1"/>
    <cellStyle name="Hipervínculo" xfId="36424" builtinId="8" hidden="1"/>
    <cellStyle name="Hipervínculo" xfId="36426" builtinId="8" hidden="1"/>
    <cellStyle name="Hipervínculo" xfId="36428" builtinId="8" hidden="1"/>
    <cellStyle name="Hipervínculo" xfId="36430" builtinId="8" hidden="1"/>
    <cellStyle name="Hipervínculo" xfId="36432" builtinId="8" hidden="1"/>
    <cellStyle name="Hipervínculo" xfId="36434" builtinId="8" hidden="1"/>
    <cellStyle name="Hipervínculo" xfId="36436" builtinId="8" hidden="1"/>
    <cellStyle name="Hipervínculo" xfId="36438" builtinId="8" hidden="1"/>
    <cellStyle name="Hipervínculo" xfId="36440" builtinId="8" hidden="1"/>
    <cellStyle name="Hipervínculo" xfId="36442" builtinId="8" hidden="1"/>
    <cellStyle name="Hipervínculo" xfId="36444" builtinId="8" hidden="1"/>
    <cellStyle name="Hipervínculo" xfId="36446" builtinId="8" hidden="1"/>
    <cellStyle name="Hipervínculo" xfId="36448" builtinId="8" hidden="1"/>
    <cellStyle name="Hipervínculo" xfId="36450" builtinId="8" hidden="1"/>
    <cellStyle name="Hipervínculo" xfId="36452" builtinId="8" hidden="1"/>
    <cellStyle name="Hipervínculo" xfId="36454" builtinId="8" hidden="1"/>
    <cellStyle name="Hipervínculo" xfId="36456" builtinId="8" hidden="1"/>
    <cellStyle name="Hipervínculo" xfId="36458" builtinId="8" hidden="1"/>
    <cellStyle name="Hipervínculo" xfId="36460" builtinId="8" hidden="1"/>
    <cellStyle name="Hipervínculo" xfId="36462" builtinId="8" hidden="1"/>
    <cellStyle name="Hipervínculo" xfId="36464" builtinId="8" hidden="1"/>
    <cellStyle name="Hipervínculo" xfId="36466" builtinId="8" hidden="1"/>
    <cellStyle name="Hipervínculo" xfId="36468" builtinId="8" hidden="1"/>
    <cellStyle name="Hipervínculo" xfId="36470" builtinId="8" hidden="1"/>
    <cellStyle name="Hipervínculo" xfId="36472" builtinId="8" hidden="1"/>
    <cellStyle name="Hipervínculo" xfId="36474" builtinId="8" hidden="1"/>
    <cellStyle name="Hipervínculo" xfId="36476" builtinId="8" hidden="1"/>
    <cellStyle name="Hipervínculo" xfId="36478" builtinId="8" hidden="1"/>
    <cellStyle name="Hipervínculo" xfId="36480" builtinId="8" hidden="1"/>
    <cellStyle name="Hipervínculo" xfId="36482" builtinId="8" hidden="1"/>
    <cellStyle name="Hipervínculo" xfId="36484" builtinId="8" hidden="1"/>
    <cellStyle name="Hipervínculo" xfId="36486" builtinId="8" hidden="1"/>
    <cellStyle name="Hipervínculo" xfId="36488" builtinId="8" hidden="1"/>
    <cellStyle name="Hipervínculo" xfId="36490" builtinId="8" hidden="1"/>
    <cellStyle name="Hipervínculo" xfId="36492" builtinId="8" hidden="1"/>
    <cellStyle name="Hipervínculo" xfId="36494" builtinId="8" hidden="1"/>
    <cellStyle name="Hipervínculo" xfId="36496" builtinId="8" hidden="1"/>
    <cellStyle name="Hipervínculo" xfId="36498" builtinId="8" hidden="1"/>
    <cellStyle name="Hipervínculo" xfId="36500" builtinId="8" hidden="1"/>
    <cellStyle name="Hipervínculo" xfId="36502" builtinId="8" hidden="1"/>
    <cellStyle name="Hipervínculo" xfId="36504" builtinId="8" hidden="1"/>
    <cellStyle name="Hipervínculo" xfId="36506" builtinId="8" hidden="1"/>
    <cellStyle name="Hipervínculo" xfId="36508" builtinId="8" hidden="1"/>
    <cellStyle name="Hipervínculo" xfId="36510" builtinId="8" hidden="1"/>
    <cellStyle name="Hipervínculo" xfId="36512" builtinId="8" hidden="1"/>
    <cellStyle name="Hipervínculo" xfId="36514" builtinId="8" hidden="1"/>
    <cellStyle name="Hipervínculo" xfId="36516" builtinId="8" hidden="1"/>
    <cellStyle name="Hipervínculo" xfId="36518" builtinId="8" hidden="1"/>
    <cellStyle name="Hipervínculo" xfId="36520" builtinId="8" hidden="1"/>
    <cellStyle name="Hipervínculo" xfId="36522" builtinId="8" hidden="1"/>
    <cellStyle name="Hipervínculo" xfId="36524" builtinId="8" hidden="1"/>
    <cellStyle name="Hipervínculo" xfId="36526" builtinId="8" hidden="1"/>
    <cellStyle name="Hipervínculo" xfId="36528" builtinId="8" hidden="1"/>
    <cellStyle name="Hipervínculo" xfId="36530" builtinId="8" hidden="1"/>
    <cellStyle name="Hipervínculo" xfId="36532" builtinId="8" hidden="1"/>
    <cellStyle name="Hipervínculo" xfId="36534" builtinId="8" hidden="1"/>
    <cellStyle name="Hipervínculo" xfId="36536" builtinId="8" hidden="1"/>
    <cellStyle name="Hipervínculo" xfId="36538" builtinId="8" hidden="1"/>
    <cellStyle name="Hipervínculo" xfId="36540" builtinId="8" hidden="1"/>
    <cellStyle name="Hipervínculo" xfId="36542" builtinId="8" hidden="1"/>
    <cellStyle name="Hipervínculo" xfId="36544" builtinId="8" hidden="1"/>
    <cellStyle name="Hipervínculo" xfId="36546" builtinId="8" hidden="1"/>
    <cellStyle name="Hipervínculo" xfId="36548" builtinId="8" hidden="1"/>
    <cellStyle name="Hipervínculo" xfId="36550" builtinId="8" hidden="1"/>
    <cellStyle name="Hipervínculo" xfId="36552" builtinId="8" hidden="1"/>
    <cellStyle name="Hipervínculo" xfId="36554" builtinId="8" hidden="1"/>
    <cellStyle name="Hipervínculo" xfId="36556" builtinId="8" hidden="1"/>
    <cellStyle name="Hipervínculo" xfId="36558" builtinId="8" hidden="1"/>
    <cellStyle name="Hipervínculo" xfId="36560" builtinId="8" hidden="1"/>
    <cellStyle name="Hipervínculo" xfId="36562" builtinId="8" hidden="1"/>
    <cellStyle name="Hipervínculo" xfId="36564" builtinId="8" hidden="1"/>
    <cellStyle name="Hipervínculo" xfId="36566" builtinId="8" hidden="1"/>
    <cellStyle name="Hipervínculo" xfId="36568" builtinId="8" hidden="1"/>
    <cellStyle name="Hipervínculo" xfId="36570" builtinId="8" hidden="1"/>
    <cellStyle name="Hipervínculo" xfId="36572" builtinId="8" hidden="1"/>
    <cellStyle name="Hipervínculo" xfId="36574" builtinId="8" hidden="1"/>
    <cellStyle name="Hipervínculo" xfId="36576" builtinId="8" hidden="1"/>
    <cellStyle name="Hipervínculo" xfId="36578" builtinId="8" hidden="1"/>
    <cellStyle name="Hipervínculo" xfId="36580" builtinId="8" hidden="1"/>
    <cellStyle name="Hipervínculo" xfId="36582" builtinId="8" hidden="1"/>
    <cellStyle name="Hipervínculo" xfId="36584" builtinId="8" hidden="1"/>
    <cellStyle name="Hipervínculo" xfId="36586" builtinId="8" hidden="1"/>
    <cellStyle name="Hipervínculo" xfId="36588" builtinId="8" hidden="1"/>
    <cellStyle name="Hipervínculo" xfId="36590" builtinId="8" hidden="1"/>
    <cellStyle name="Hipervínculo" xfId="36592" builtinId="8" hidden="1"/>
    <cellStyle name="Hipervínculo" xfId="36594" builtinId="8" hidden="1"/>
    <cellStyle name="Hipervínculo" xfId="36596" builtinId="8" hidden="1"/>
    <cellStyle name="Hipervínculo" xfId="36598" builtinId="8" hidden="1"/>
    <cellStyle name="Hipervínculo" xfId="36600" builtinId="8" hidden="1"/>
    <cellStyle name="Hipervínculo" xfId="36602" builtinId="8" hidden="1"/>
    <cellStyle name="Hipervínculo" xfId="36604" builtinId="8" hidden="1"/>
    <cellStyle name="Hipervínculo" xfId="36606" builtinId="8" hidden="1"/>
    <cellStyle name="Hipervínculo" xfId="36608" builtinId="8" hidden="1"/>
    <cellStyle name="Hipervínculo" xfId="36610" builtinId="8" hidden="1"/>
    <cellStyle name="Hipervínculo" xfId="36612" builtinId="8" hidden="1"/>
    <cellStyle name="Hipervínculo" xfId="36614" builtinId="8" hidden="1"/>
    <cellStyle name="Hipervínculo" xfId="36616" builtinId="8" hidden="1"/>
    <cellStyle name="Hipervínculo" xfId="36618" builtinId="8" hidden="1"/>
    <cellStyle name="Hipervínculo" xfId="36620" builtinId="8" hidden="1"/>
    <cellStyle name="Hipervínculo" xfId="36622" builtinId="8" hidden="1"/>
    <cellStyle name="Hipervínculo" xfId="36624" builtinId="8" hidden="1"/>
    <cellStyle name="Hipervínculo" xfId="36626" builtinId="8" hidden="1"/>
    <cellStyle name="Hipervínculo" xfId="36628" builtinId="8" hidden="1"/>
    <cellStyle name="Hipervínculo" xfId="36630" builtinId="8" hidden="1"/>
    <cellStyle name="Hipervínculo" xfId="36632" builtinId="8" hidden="1"/>
    <cellStyle name="Hipervínculo" xfId="36634" builtinId="8" hidden="1"/>
    <cellStyle name="Hipervínculo" xfId="36636" builtinId="8" hidden="1"/>
    <cellStyle name="Hipervínculo" xfId="36638" builtinId="8" hidden="1"/>
    <cellStyle name="Hipervínculo" xfId="36640" builtinId="8" hidden="1"/>
    <cellStyle name="Hipervínculo" xfId="36642" builtinId="8" hidden="1"/>
    <cellStyle name="Hipervínculo" xfId="36644" builtinId="8" hidden="1"/>
    <cellStyle name="Hipervínculo" xfId="36646" builtinId="8" hidden="1"/>
    <cellStyle name="Hipervínculo" xfId="36648" builtinId="8" hidden="1"/>
    <cellStyle name="Hipervínculo" xfId="36650" builtinId="8" hidden="1"/>
    <cellStyle name="Hipervínculo" xfId="36652" builtinId="8" hidden="1"/>
    <cellStyle name="Hipervínculo" xfId="36654" builtinId="8" hidden="1"/>
    <cellStyle name="Hipervínculo" xfId="36656" builtinId="8" hidden="1"/>
    <cellStyle name="Hipervínculo" xfId="36658" builtinId="8" hidden="1"/>
    <cellStyle name="Hipervínculo" xfId="36660" builtinId="8" hidden="1"/>
    <cellStyle name="Hipervínculo" xfId="36662" builtinId="8" hidden="1"/>
    <cellStyle name="Hipervínculo" xfId="36664" builtinId="8" hidden="1"/>
    <cellStyle name="Hipervínculo" xfId="36666" builtinId="8" hidden="1"/>
    <cellStyle name="Hipervínculo" xfId="36668" builtinId="8" hidden="1"/>
    <cellStyle name="Hipervínculo" xfId="36670" builtinId="8" hidden="1"/>
    <cellStyle name="Hipervínculo" xfId="36672" builtinId="8" hidden="1"/>
    <cellStyle name="Hipervínculo" xfId="36674" builtinId="8" hidden="1"/>
    <cellStyle name="Hipervínculo" xfId="36676" builtinId="8" hidden="1"/>
    <cellStyle name="Hipervínculo" xfId="36678" builtinId="8" hidden="1"/>
    <cellStyle name="Hipervínculo" xfId="36680" builtinId="8" hidden="1"/>
    <cellStyle name="Hipervínculo" xfId="36682" builtinId="8" hidden="1"/>
    <cellStyle name="Hipervínculo" xfId="36684" builtinId="8" hidden="1"/>
    <cellStyle name="Hipervínculo" xfId="36686" builtinId="8" hidden="1"/>
    <cellStyle name="Hipervínculo" xfId="36688" builtinId="8" hidden="1"/>
    <cellStyle name="Hipervínculo" xfId="36690" builtinId="8" hidden="1"/>
    <cellStyle name="Hipervínculo" xfId="36692" builtinId="8" hidden="1"/>
    <cellStyle name="Hipervínculo" xfId="36694" builtinId="8" hidden="1"/>
    <cellStyle name="Hipervínculo" xfId="36696" builtinId="8" hidden="1"/>
    <cellStyle name="Hipervínculo" xfId="36698" builtinId="8" hidden="1"/>
    <cellStyle name="Hipervínculo" xfId="36700" builtinId="8" hidden="1"/>
    <cellStyle name="Hipervínculo" xfId="36702" builtinId="8" hidden="1"/>
    <cellStyle name="Hipervínculo" xfId="36704" builtinId="8" hidden="1"/>
    <cellStyle name="Hipervínculo" xfId="36706" builtinId="8" hidden="1"/>
    <cellStyle name="Hipervínculo" xfId="36708" builtinId="8" hidden="1"/>
    <cellStyle name="Hipervínculo" xfId="36710" builtinId="8" hidden="1"/>
    <cellStyle name="Hipervínculo" xfId="36712" builtinId="8" hidden="1"/>
    <cellStyle name="Hipervínculo" xfId="36714" builtinId="8" hidden="1"/>
    <cellStyle name="Hipervínculo" xfId="36716" builtinId="8" hidden="1"/>
    <cellStyle name="Hipervínculo" xfId="36718" builtinId="8" hidden="1"/>
    <cellStyle name="Hipervínculo" xfId="36720" builtinId="8" hidden="1"/>
    <cellStyle name="Hipervínculo" xfId="36722" builtinId="8" hidden="1"/>
    <cellStyle name="Hipervínculo" xfId="36724" builtinId="8" hidden="1"/>
    <cellStyle name="Hipervínculo" xfId="36726" builtinId="8" hidden="1"/>
    <cellStyle name="Hipervínculo" xfId="36728" builtinId="8" hidden="1"/>
    <cellStyle name="Hipervínculo" xfId="36730" builtinId="8" hidden="1"/>
    <cellStyle name="Hipervínculo" xfId="36732" builtinId="8" hidden="1"/>
    <cellStyle name="Hipervínculo" xfId="36734" builtinId="8" hidden="1"/>
    <cellStyle name="Hipervínculo" xfId="36736" builtinId="8" hidden="1"/>
    <cellStyle name="Hipervínculo" xfId="36738" builtinId="8" hidden="1"/>
    <cellStyle name="Hipervínculo" xfId="36740" builtinId="8" hidden="1"/>
    <cellStyle name="Hipervínculo" xfId="36742" builtinId="8" hidden="1"/>
    <cellStyle name="Hipervínculo" xfId="36744" builtinId="8" hidden="1"/>
    <cellStyle name="Hipervínculo" xfId="36746" builtinId="8" hidden="1"/>
    <cellStyle name="Hipervínculo" xfId="36748" builtinId="8" hidden="1"/>
    <cellStyle name="Hipervínculo" xfId="36750" builtinId="8" hidden="1"/>
    <cellStyle name="Hipervínculo" xfId="36752" builtinId="8" hidden="1"/>
    <cellStyle name="Hipervínculo" xfId="36754" builtinId="8" hidden="1"/>
    <cellStyle name="Hipervínculo" xfId="36756" builtinId="8" hidden="1"/>
    <cellStyle name="Hipervínculo" xfId="36758" builtinId="8" hidden="1"/>
    <cellStyle name="Hipervínculo" xfId="36760" builtinId="8" hidden="1"/>
    <cellStyle name="Hipervínculo" xfId="36762" builtinId="8" hidden="1"/>
    <cellStyle name="Hipervínculo" xfId="36764" builtinId="8" hidden="1"/>
    <cellStyle name="Hipervínculo" xfId="36766" builtinId="8" hidden="1"/>
    <cellStyle name="Hipervínculo" xfId="36768" builtinId="8" hidden="1"/>
    <cellStyle name="Hipervínculo" xfId="36770" builtinId="8" hidden="1"/>
    <cellStyle name="Hipervínculo" xfId="36772" builtinId="8" hidden="1"/>
    <cellStyle name="Hipervínculo" xfId="36774" builtinId="8" hidden="1"/>
    <cellStyle name="Hipervínculo" xfId="36776" builtinId="8" hidden="1"/>
    <cellStyle name="Hipervínculo" xfId="36778" builtinId="8" hidden="1"/>
    <cellStyle name="Hipervínculo" xfId="36780" builtinId="8" hidden="1"/>
    <cellStyle name="Hipervínculo" xfId="36782" builtinId="8" hidden="1"/>
    <cellStyle name="Hipervínculo" xfId="36784" builtinId="8" hidden="1"/>
    <cellStyle name="Hipervínculo" xfId="36786" builtinId="8" hidden="1"/>
    <cellStyle name="Hipervínculo" xfId="36788" builtinId="8" hidden="1"/>
    <cellStyle name="Hipervínculo" xfId="36790" builtinId="8" hidden="1"/>
    <cellStyle name="Hipervínculo" xfId="36792" builtinId="8" hidden="1"/>
    <cellStyle name="Hipervínculo" xfId="36794" builtinId="8" hidden="1"/>
    <cellStyle name="Hipervínculo" xfId="36796" builtinId="8" hidden="1"/>
    <cellStyle name="Hipervínculo" xfId="36798" builtinId="8" hidden="1"/>
    <cellStyle name="Hipervínculo" xfId="36800" builtinId="8" hidden="1"/>
    <cellStyle name="Hipervínculo" xfId="36802" builtinId="8" hidden="1"/>
    <cellStyle name="Hipervínculo" xfId="36804" builtinId="8" hidden="1"/>
    <cellStyle name="Hipervínculo" xfId="36806" builtinId="8" hidden="1"/>
    <cellStyle name="Hipervínculo" xfId="36808" builtinId="8" hidden="1"/>
    <cellStyle name="Hipervínculo" xfId="36810" builtinId="8" hidden="1"/>
    <cellStyle name="Hipervínculo" xfId="36812" builtinId="8" hidden="1"/>
    <cellStyle name="Hipervínculo" xfId="36814" builtinId="8" hidden="1"/>
    <cellStyle name="Hipervínculo" xfId="36816" builtinId="8" hidden="1"/>
    <cellStyle name="Hipervínculo" xfId="36818" builtinId="8" hidden="1"/>
    <cellStyle name="Hipervínculo" xfId="36820" builtinId="8" hidden="1"/>
    <cellStyle name="Hipervínculo" xfId="36822" builtinId="8" hidden="1"/>
    <cellStyle name="Hipervínculo" xfId="36824" builtinId="8" hidden="1"/>
    <cellStyle name="Hipervínculo" xfId="36826" builtinId="8" hidden="1"/>
    <cellStyle name="Hipervínculo" xfId="36828" builtinId="8" hidden="1"/>
    <cellStyle name="Hipervínculo" xfId="36830" builtinId="8" hidden="1"/>
    <cellStyle name="Hipervínculo" xfId="36832" builtinId="8" hidden="1"/>
    <cellStyle name="Hipervínculo" xfId="36834" builtinId="8" hidden="1"/>
    <cellStyle name="Hipervínculo" xfId="36836" builtinId="8" hidden="1"/>
    <cellStyle name="Hipervínculo" xfId="36838" builtinId="8" hidden="1"/>
    <cellStyle name="Hipervínculo" xfId="36840" builtinId="8" hidden="1"/>
    <cellStyle name="Hipervínculo" xfId="36842" builtinId="8" hidden="1"/>
    <cellStyle name="Hipervínculo" xfId="36844" builtinId="8" hidden="1"/>
    <cellStyle name="Hipervínculo" xfId="36846" builtinId="8" hidden="1"/>
    <cellStyle name="Hipervínculo" xfId="36848" builtinId="8" hidden="1"/>
    <cellStyle name="Hipervínculo" xfId="36850" builtinId="8" hidden="1"/>
    <cellStyle name="Hipervínculo" xfId="36852" builtinId="8" hidden="1"/>
    <cellStyle name="Hipervínculo" xfId="37232" builtinId="8" hidden="1"/>
    <cellStyle name="Hipervínculo" xfId="36916" builtinId="8" hidden="1"/>
    <cellStyle name="Hipervínculo" xfId="36940" builtinId="8" hidden="1"/>
    <cellStyle name="Hipervínculo" xfId="37273" builtinId="8" hidden="1"/>
    <cellStyle name="Hipervínculo" xfId="37216" builtinId="8" hidden="1"/>
    <cellStyle name="Hipervínculo" xfId="36894" builtinId="8" hidden="1"/>
    <cellStyle name="Hipervínculo" xfId="36931" builtinId="8" hidden="1"/>
    <cellStyle name="Hipervínculo" xfId="37103" builtinId="8" hidden="1"/>
    <cellStyle name="Hipervínculo" xfId="37047" builtinId="8" hidden="1"/>
    <cellStyle name="Hipervínculo" xfId="36990" builtinId="8" hidden="1"/>
    <cellStyle name="Hipervínculo" xfId="36952" builtinId="8" hidden="1"/>
    <cellStyle name="Hipervínculo" xfId="33540" builtinId="8" hidden="1"/>
    <cellStyle name="Hipervínculo" xfId="33665" builtinId="8" hidden="1"/>
    <cellStyle name="Hipervínculo" xfId="36946" builtinId="8" hidden="1"/>
    <cellStyle name="Hipervínculo" xfId="37282" builtinId="8" hidden="1"/>
    <cellStyle name="Hipervínculo" xfId="37225" builtinId="8" hidden="1"/>
    <cellStyle name="Hipervínculo" xfId="36906" builtinId="8" hidden="1"/>
    <cellStyle name="Hipervínculo" xfId="37102" builtinId="8" hidden="1"/>
    <cellStyle name="Hipervínculo" xfId="37046" builtinId="8" hidden="1"/>
    <cellStyle name="Hipervínculo" xfId="36989" builtinId="8" hidden="1"/>
    <cellStyle name="Hipervínculo" xfId="36947" builtinId="8" hidden="1"/>
    <cellStyle name="Hipervínculo" xfId="37283" builtinId="8" hidden="1"/>
    <cellStyle name="Hipervínculo" xfId="37226" builtinId="8" hidden="1"/>
    <cellStyle name="Hipervínculo" xfId="36907" builtinId="8" hidden="1"/>
    <cellStyle name="Hipervínculo" xfId="35094" builtinId="8" hidden="1"/>
    <cellStyle name="Hipervínculo" xfId="36896" builtinId="8" hidden="1"/>
    <cellStyle name="Hipervínculo" xfId="37255" builtinId="8" hidden="1"/>
    <cellStyle name="Hipervínculo" xfId="37198" builtinId="8" hidden="1"/>
    <cellStyle name="Hipervínculo" xfId="37101" builtinId="8" hidden="1"/>
    <cellStyle name="Hipervínculo" xfId="37045" builtinId="8" hidden="1"/>
    <cellStyle name="Hipervínculo" xfId="36988" builtinId="8" hidden="1"/>
    <cellStyle name="Hipervínculo" xfId="35417" builtinId="8" hidden="1"/>
    <cellStyle name="Hipervínculo" xfId="36934" builtinId="8" hidden="1"/>
    <cellStyle name="Hipervínculo" xfId="35474" builtinId="8" hidden="1"/>
    <cellStyle name="Hipervínculo" xfId="35134" builtinId="8" hidden="1"/>
    <cellStyle name="Hipervínculo" xfId="36861" builtinId="8" hidden="1"/>
    <cellStyle name="Hipervínculo" xfId="36951" builtinId="8" hidden="1"/>
    <cellStyle name="Hipervínculo" xfId="37287" builtinId="8" hidden="1"/>
    <cellStyle name="Hipervínculo" xfId="37230" builtinId="8" hidden="1"/>
    <cellStyle name="Hipervínculo" xfId="36913" builtinId="8" hidden="1"/>
    <cellStyle name="Hipervínculo" xfId="37299" builtinId="8" hidden="1"/>
    <cellStyle name="Hipervínculo" xfId="37243" builtinId="8" hidden="1"/>
    <cellStyle name="Hipervínculo" xfId="37187" builtinId="8" hidden="1"/>
    <cellStyle name="Hipervínculo" xfId="36930" builtinId="8" hidden="1"/>
    <cellStyle name="Hipervínculo" xfId="37297" builtinId="8" hidden="1"/>
    <cellStyle name="Hipervínculo" xfId="37241" builtinId="8" hidden="1"/>
    <cellStyle name="Hipervínculo" xfId="37185" builtinId="8" hidden="1"/>
    <cellStyle name="Hipervínculo" xfId="36928" builtinId="8" hidden="1"/>
    <cellStyle name="Hipervínculo" xfId="35348" builtinId="8" hidden="1"/>
    <cellStyle name="Hipervínculo" xfId="37145" builtinId="8" hidden="1"/>
    <cellStyle name="Hipervínculo" xfId="37089" builtinId="8" hidden="1"/>
    <cellStyle name="Hipervínculo" xfId="37033" builtinId="8" hidden="1"/>
    <cellStyle name="Hipervínculo" xfId="37143" builtinId="8" hidden="1"/>
    <cellStyle name="Hipervínculo" xfId="37087" builtinId="8" hidden="1"/>
    <cellStyle name="Hipervínculo" xfId="37031" builtinId="8" hidden="1"/>
    <cellStyle name="Hipervínculo" xfId="36975" builtinId="8" hidden="1"/>
    <cellStyle name="Hipervínculo" xfId="37105" builtinId="8" hidden="1"/>
    <cellStyle name="Hipervínculo" xfId="37049" builtinId="8" hidden="1"/>
    <cellStyle name="Hipervínculo" xfId="36992" builtinId="8" hidden="1"/>
    <cellStyle name="Hipervínculo" xfId="36973" builtinId="8" hidden="1"/>
    <cellStyle name="Hipervínculo" xfId="37296" builtinId="8" hidden="1"/>
    <cellStyle name="Hipervínculo" xfId="37240" builtinId="8" hidden="1"/>
    <cellStyle name="Hipervínculo" xfId="36927" builtinId="8" hidden="1"/>
    <cellStyle name="Hipervínculo" xfId="37135" builtinId="8" hidden="1"/>
    <cellStyle name="Hipervínculo" xfId="37079" builtinId="8" hidden="1"/>
    <cellStyle name="Hipervínculo" xfId="37023" builtinId="8" hidden="1"/>
    <cellStyle name="Hipervínculo" xfId="36967" builtinId="8" hidden="1"/>
    <cellStyle name="Hipervínculo" xfId="33451" builtinId="8" hidden="1"/>
    <cellStyle name="Hipervínculo" xfId="36986" builtinId="8" hidden="1"/>
    <cellStyle name="Hipervínculo" xfId="36949" builtinId="8" hidden="1"/>
    <cellStyle name="Hipervínculo" xfId="37285" builtinId="8" hidden="1"/>
    <cellStyle name="Hipervínculo" xfId="37228" builtinId="8" hidden="1"/>
    <cellStyle name="Hipervínculo" xfId="36911" builtinId="8" hidden="1"/>
    <cellStyle name="Hipervínculo" xfId="37293" builtinId="8" hidden="1"/>
    <cellStyle name="Hipervínculo" xfId="37237" builtinId="8" hidden="1"/>
    <cellStyle name="Hipervínculo" xfId="37181" builtinId="8" hidden="1"/>
    <cellStyle name="Hipervínculo" xfId="36923" builtinId="8" hidden="1"/>
    <cellStyle name="Hipervínculo" xfId="37099" builtinId="8" hidden="1"/>
    <cellStyle name="Hipervínculo" xfId="37043" builtinId="8" hidden="1"/>
    <cellStyle name="Hipervínculo" xfId="36985" builtinId="8" hidden="1"/>
    <cellStyle name="Hipervínculo" xfId="36942" builtinId="8" hidden="1"/>
    <cellStyle name="Hipervínculo" xfId="37276" builtinId="8" hidden="1"/>
    <cellStyle name="Hipervínculo" xfId="37219" builtinId="8" hidden="1"/>
    <cellStyle name="Hipervínculo" xfId="36900" builtinId="8" hidden="1"/>
    <cellStyle name="Hipervínculo" xfId="37292" builtinId="8" hidden="1"/>
    <cellStyle name="Hipervínculo" xfId="37236" builtinId="8" hidden="1"/>
    <cellStyle name="Hipervínculo" xfId="37180" builtinId="8" hidden="1"/>
    <cellStyle name="Hipervínculo" xfId="36922" builtinId="8" hidden="1"/>
    <cellStyle name="Hipervínculo" xfId="37295" builtinId="8" hidden="1"/>
    <cellStyle name="Hipervínculo" xfId="37239" builtinId="8" hidden="1"/>
    <cellStyle name="Hipervínculo" xfId="37183" builtinId="8" hidden="1"/>
    <cellStyle name="Hipervínculo" xfId="36925" builtinId="8" hidden="1"/>
    <cellStyle name="Hipervínculo" xfId="37193" builtinId="8" hidden="1"/>
    <cellStyle name="Hipervínculo" xfId="37120" builtinId="8" hidden="1"/>
    <cellStyle name="Hipervínculo" xfId="37064" builtinId="8" hidden="1"/>
    <cellStyle name="Hipervínculo" xfId="37007" builtinId="8" hidden="1"/>
    <cellStyle name="Hipervínculo" xfId="37146" builtinId="8" hidden="1"/>
    <cellStyle name="Hipervínculo" xfId="37090" builtinId="8" hidden="1"/>
    <cellStyle name="Hipervínculo" xfId="37034" builtinId="8" hidden="1"/>
    <cellStyle name="Hipervínculo" xfId="37134" builtinId="8" hidden="1"/>
    <cellStyle name="Hipervínculo" xfId="37078" builtinId="8" hidden="1"/>
    <cellStyle name="Hipervínculo" xfId="37022" builtinId="8" hidden="1"/>
    <cellStyle name="Hipervínculo" xfId="36966" builtinId="8" hidden="1"/>
    <cellStyle name="Hipervínculo" xfId="37136" builtinId="8" hidden="1"/>
    <cellStyle name="Hipervínculo" xfId="37080" builtinId="8" hidden="1"/>
    <cellStyle name="Hipervínculo" xfId="37024" builtinId="8" hidden="1"/>
    <cellStyle name="Hipervínculo" xfId="36968" builtinId="8" hidden="1"/>
    <cellStyle name="Hipervínculo" xfId="37133" builtinId="8" hidden="1"/>
    <cellStyle name="Hipervínculo" xfId="37077" builtinId="8" hidden="1"/>
    <cellStyle name="Hipervínculo" xfId="37020" builtinId="8" hidden="1"/>
    <cellStyle name="Hipervínculo" xfId="36953" builtinId="8" hidden="1"/>
    <cellStyle name="Hipervínculo" xfId="37097" builtinId="8" hidden="1"/>
    <cellStyle name="Hipervínculo" xfId="37041" builtinId="8" hidden="1"/>
    <cellStyle name="Hipervínculo" xfId="36983" builtinId="8" hidden="1"/>
    <cellStyle name="Hipervínculo" xfId="36950" builtinId="8" hidden="1"/>
    <cellStyle name="Hipervínculo" xfId="37286" builtinId="8" hidden="1"/>
    <cellStyle name="Hipervínculo" xfId="37229" builtinId="8" hidden="1"/>
    <cellStyle name="Hipervínculo" xfId="36912" builtinId="8" hidden="1"/>
    <cellStyle name="Hipervínculo" xfId="37253" builtinId="8" hidden="1"/>
    <cellStyle name="Hipervínculo" xfId="37195" builtinId="8" hidden="1"/>
    <cellStyle name="Hipervínculo" xfId="37182" builtinId="8" hidden="1"/>
    <cellStyle name="Hipervínculo" xfId="37139" builtinId="8" hidden="1"/>
    <cellStyle name="Hipervínculo" xfId="37083" builtinId="8" hidden="1"/>
    <cellStyle name="Hipervínculo" xfId="37027" builtinId="8" hidden="1"/>
    <cellStyle name="Hipervínculo" xfId="35392" builtinId="8" hidden="1"/>
    <cellStyle name="Hipervínculo" xfId="35449" builtinId="8" hidden="1"/>
    <cellStyle name="Hipervínculo" xfId="36977" builtinId="8" hidden="1"/>
    <cellStyle name="Hipervínculo" xfId="36941" builtinId="8" hidden="1"/>
    <cellStyle name="Hipervínculo" xfId="37274" builtinId="8" hidden="1"/>
    <cellStyle name="Hipervínculo" xfId="37217" builtinId="8" hidden="1"/>
    <cellStyle name="Hipervínculo" xfId="36895" builtinId="8" hidden="1"/>
    <cellStyle name="Hipervínculo" xfId="36860" builtinId="8" hidden="1"/>
    <cellStyle name="Hipervínculo" xfId="36890" builtinId="8" hidden="1"/>
    <cellStyle name="Hipervínculo" xfId="36882" builtinId="8" hidden="1"/>
    <cellStyle name="Hipervínculo" xfId="36874" builtinId="8" hidden="1"/>
    <cellStyle name="Hipervínculo" xfId="36858" builtinId="8" hidden="1"/>
    <cellStyle name="Hipervínculo" xfId="37281" builtinId="8" hidden="1"/>
    <cellStyle name="Hipervínculo" xfId="37224" builtinId="8" hidden="1"/>
    <cellStyle name="Hipervínculo" xfId="36905" builtinId="8" hidden="1"/>
    <cellStyle name="Hipervínculo" xfId="35336" builtinId="8" hidden="1"/>
    <cellStyle name="Hipervínculo" xfId="37150" builtinId="8" hidden="1"/>
    <cellStyle name="Hipervínculo" xfId="37094" builtinId="8" hidden="1"/>
    <cellStyle name="Hipervínculo" xfId="37038" builtinId="8" hidden="1"/>
    <cellStyle name="Hipervínculo" xfId="37191" builtinId="8" hidden="1"/>
    <cellStyle name="Hipervínculo" xfId="37155" builtinId="8" hidden="1"/>
    <cellStyle name="Hipervínculo" xfId="37124" builtinId="8" hidden="1"/>
    <cellStyle name="Hipervínculo" xfId="37068" builtinId="8" hidden="1"/>
    <cellStyle name="Hipervínculo" xfId="37011" builtinId="8" hidden="1"/>
    <cellStyle name="Hipervínculo" xfId="37096" builtinId="8" hidden="1"/>
    <cellStyle name="Hipervínculo" xfId="37040" builtinId="8" hidden="1"/>
    <cellStyle name="Hipervínculo" xfId="36981" builtinId="8" hidden="1"/>
    <cellStyle name="Hipervínculo" xfId="36945" builtinId="8" hidden="1"/>
    <cellStyle name="Hipervínculo" xfId="37280" builtinId="8" hidden="1"/>
    <cellStyle name="Hipervínculo" xfId="37223" builtinId="8" hidden="1"/>
    <cellStyle name="Hipervínculo" xfId="36904" builtinId="8" hidden="1"/>
    <cellStyle name="Hipervínculo" xfId="35041" builtinId="8" hidden="1"/>
    <cellStyle name="Hipervínculo" xfId="37250" builtinId="8" hidden="1"/>
    <cellStyle name="Hipervínculo" xfId="37189" builtinId="8" hidden="1"/>
    <cellStyle name="Hipervínculo" xfId="37122" builtinId="8" hidden="1"/>
    <cellStyle name="Hipervínculo" xfId="37066" builtinId="8" hidden="1"/>
    <cellStyle name="Hipervínculo" xfId="37009" builtinId="8" hidden="1"/>
    <cellStyle name="Hipervínculo" xfId="37148" builtinId="8" hidden="1"/>
    <cellStyle name="Hipervínculo" xfId="37092" builtinId="8" hidden="1"/>
    <cellStyle name="Hipervínculo" xfId="37036" builtinId="8" hidden="1"/>
    <cellStyle name="Hipervínculo" xfId="37302" builtinId="8" hidden="1"/>
    <cellStyle name="Hipervínculo" xfId="37246" builtinId="8" hidden="1"/>
    <cellStyle name="Hipervínculo" xfId="36936" builtinId="8" hidden="1"/>
    <cellStyle name="Hipervínculo" xfId="36979" builtinId="8" hidden="1"/>
    <cellStyle name="Hipervínculo" xfId="36943" builtinId="8" hidden="1"/>
    <cellStyle name="Hipervínculo" xfId="37278" builtinId="8" hidden="1"/>
    <cellStyle name="Hipervínculo" xfId="37221" builtinId="8" hidden="1"/>
    <cellStyle name="Hipervínculo" xfId="36902" builtinId="8" hidden="1"/>
    <cellStyle name="Hipervínculo" xfId="37149" builtinId="8" hidden="1"/>
    <cellStyle name="Hipervínculo" xfId="37093" builtinId="8" hidden="1"/>
    <cellStyle name="Hipervínculo" xfId="37037" builtinId="8" hidden="1"/>
    <cellStyle name="Hipervínculo" xfId="35042" builtinId="8" hidden="1"/>
    <cellStyle name="Hipervínculo" xfId="36865" builtinId="8" hidden="1"/>
    <cellStyle name="Hipervínculo" xfId="36864" builtinId="8" hidden="1"/>
    <cellStyle name="Hipervínculo" xfId="36893" builtinId="8" hidden="1"/>
    <cellStyle name="Hipervínculo" xfId="36885" builtinId="8" hidden="1"/>
    <cellStyle name="Hipervínculo" xfId="36877" builtinId="8" hidden="1"/>
    <cellStyle name="Hipervínculo" xfId="37117" builtinId="8" hidden="1"/>
    <cellStyle name="Hipervínculo" xfId="37061" builtinId="8" hidden="1"/>
    <cellStyle name="Hipervínculo" xfId="37004" builtinId="8" hidden="1"/>
    <cellStyle name="Hipervínculo" xfId="36965" builtinId="8" hidden="1"/>
    <cellStyle name="Hipervínculo" xfId="37115" builtinId="8" hidden="1"/>
    <cellStyle name="Hipervínculo" xfId="37059" builtinId="8" hidden="1"/>
    <cellStyle name="Hipervínculo" xfId="37002" builtinId="8" hidden="1"/>
    <cellStyle name="Hipervínculo" xfId="36963" builtinId="8" hidden="1"/>
    <cellStyle name="Hipervínculo" xfId="37113" builtinId="8" hidden="1"/>
    <cellStyle name="Hipervínculo" xfId="37057" builtinId="8" hidden="1"/>
    <cellStyle name="Hipervínculo" xfId="37000" builtinId="8" hidden="1"/>
    <cellStyle name="Hipervínculo" xfId="36961" builtinId="8" hidden="1"/>
    <cellStyle name="Hipervínculo" xfId="37111" builtinId="8" hidden="1"/>
    <cellStyle name="Hipervínculo" xfId="37055" builtinId="8" hidden="1"/>
    <cellStyle name="Hipervínculo" xfId="36998" builtinId="8" hidden="1"/>
    <cellStyle name="Hipervínculo" xfId="36959" builtinId="8" hidden="1"/>
    <cellStyle name="Hipervínculo" xfId="37109" builtinId="8" hidden="1"/>
    <cellStyle name="Hipervínculo" xfId="37053" builtinId="8" hidden="1"/>
    <cellStyle name="Hipervínculo" xfId="36996" builtinId="8" hidden="1"/>
    <cellStyle name="Hipervínculo" xfId="36957" builtinId="8" hidden="1"/>
    <cellStyle name="Hipervínculo" xfId="37107" builtinId="8" hidden="1"/>
    <cellStyle name="Hipervínculo" xfId="37051" builtinId="8" hidden="1"/>
    <cellStyle name="Hipervínculo" xfId="36994" builtinId="8" hidden="1"/>
    <cellStyle name="Hipervínculo" xfId="36955" builtinId="8" hidden="1"/>
    <cellStyle name="Hipervínculo" xfId="37116" builtinId="8" hidden="1"/>
    <cellStyle name="Hipervínculo" xfId="37060" builtinId="8" hidden="1"/>
    <cellStyle name="Hipervínculo" xfId="37003" builtinId="8" hidden="1"/>
    <cellStyle name="Hipervínculo" xfId="36964" builtinId="8" hidden="1"/>
    <cellStyle name="Hipervínculo" xfId="37114" builtinId="8" hidden="1"/>
    <cellStyle name="Hipervínculo" xfId="37058" builtinId="8" hidden="1"/>
    <cellStyle name="Hipervínculo" xfId="37001" builtinId="8" hidden="1"/>
    <cellStyle name="Hipervínculo" xfId="36962" builtinId="8" hidden="1"/>
    <cellStyle name="Hipervínculo" xfId="37112" builtinId="8" hidden="1"/>
    <cellStyle name="Hipervínculo" xfId="37056" builtinId="8" hidden="1"/>
    <cellStyle name="Hipervínculo" xfId="36999" builtinId="8" hidden="1"/>
    <cellStyle name="Hipervínculo" xfId="36960" builtinId="8" hidden="1"/>
    <cellStyle name="Hipervínculo" xfId="37110" builtinId="8" hidden="1"/>
    <cellStyle name="Hipervínculo" xfId="37054" builtinId="8" hidden="1"/>
    <cellStyle name="Hipervínculo" xfId="36997" builtinId="8" hidden="1"/>
    <cellStyle name="Hipervínculo" xfId="36958" builtinId="8" hidden="1"/>
    <cellStyle name="Hipervínculo" xfId="37108" builtinId="8" hidden="1"/>
    <cellStyle name="Hipervínculo" xfId="37052" builtinId="8" hidden="1"/>
    <cellStyle name="Hipervínculo" xfId="36995" builtinId="8" hidden="1"/>
    <cellStyle name="Hipervínculo" xfId="36956" builtinId="8" hidden="1"/>
    <cellStyle name="Hipervínculo" xfId="37106" builtinId="8" hidden="1"/>
    <cellStyle name="Hipervínculo" xfId="37050" builtinId="8" hidden="1"/>
    <cellStyle name="Hipervínculo" xfId="36993" builtinId="8" hidden="1"/>
    <cellStyle name="Hipervínculo" xfId="36954" builtinId="8" hidden="1"/>
    <cellStyle name="Hipervínculo" xfId="37306" builtinId="8" hidden="1"/>
    <cellStyle name="Hipervínculo" xfId="37308" builtinId="8" hidden="1"/>
    <cellStyle name="Hipervínculo" xfId="37310" builtinId="8" hidden="1"/>
    <cellStyle name="Hipervínculo" xfId="37312" builtinId="8" hidden="1"/>
    <cellStyle name="Hipervínculo" xfId="37314" builtinId="8" hidden="1"/>
    <cellStyle name="Hipervínculo" xfId="37316" builtinId="8" hidden="1"/>
    <cellStyle name="Hipervínculo" xfId="37318" builtinId="8" hidden="1"/>
    <cellStyle name="Hipervínculo" xfId="37320" builtinId="8" hidden="1"/>
    <cellStyle name="Hipervínculo" xfId="37323" builtinId="8" hidden="1"/>
    <cellStyle name="Hipervínculo" xfId="37325" builtinId="8" hidden="1"/>
    <cellStyle name="Hipervínculo" xfId="37327" builtinId="8" hidden="1"/>
    <cellStyle name="Hipervínculo" xfId="37329" builtinId="8" hidden="1"/>
    <cellStyle name="Hipervínculo" xfId="37331" builtinId="8" hidden="1"/>
    <cellStyle name="Hipervínculo" xfId="37333" builtinId="8" hidden="1"/>
    <cellStyle name="Hipervínculo" xfId="37335" builtinId="8" hidden="1"/>
    <cellStyle name="Hipervínculo" xfId="37337" builtinId="8" hidden="1"/>
    <cellStyle name="Hipervínculo" xfId="37339" builtinId="8" hidden="1"/>
    <cellStyle name="Hipervínculo" xfId="37341" builtinId="8" hidden="1"/>
    <cellStyle name="Hipervínculo" xfId="37343" builtinId="8" hidden="1"/>
    <cellStyle name="Hipervínculo" xfId="37345" builtinId="8" hidden="1"/>
    <cellStyle name="Hipervínculo" xfId="37347" builtinId="8" hidden="1"/>
    <cellStyle name="Hipervínculo" xfId="37349" builtinId="8" hidden="1"/>
    <cellStyle name="Hipervínculo" xfId="37351" builtinId="8" hidden="1"/>
    <cellStyle name="Hipervínculo" xfId="37353" builtinId="8" hidden="1"/>
    <cellStyle name="Hipervínculo" xfId="37355" builtinId="8" hidden="1"/>
    <cellStyle name="Hipervínculo" xfId="37357" builtinId="8" hidden="1"/>
    <cellStyle name="Hipervínculo" xfId="37359" builtinId="8" hidden="1"/>
    <cellStyle name="Hipervínculo" xfId="37361" builtinId="8" hidden="1"/>
    <cellStyle name="Hipervínculo" xfId="37363" builtinId="8" hidden="1"/>
    <cellStyle name="Hipervínculo" xfId="37365" builtinId="8" hidden="1"/>
    <cellStyle name="Hipervínculo" xfId="37367" builtinId="8" hidden="1"/>
    <cellStyle name="Hipervínculo" xfId="37369" builtinId="8" hidden="1"/>
    <cellStyle name="Hipervínculo" xfId="37371" builtinId="8" hidden="1"/>
    <cellStyle name="Hipervínculo" xfId="37373" builtinId="8" hidden="1"/>
    <cellStyle name="Hipervínculo" xfId="37375" builtinId="8" hidden="1"/>
    <cellStyle name="Hipervínculo" xfId="37377" builtinId="8" hidden="1"/>
    <cellStyle name="Hipervínculo" xfId="37379" builtinId="8" hidden="1"/>
    <cellStyle name="Hipervínculo" xfId="37381" builtinId="8" hidden="1"/>
    <cellStyle name="Hipervínculo" xfId="37383" builtinId="8" hidden="1"/>
    <cellStyle name="Hipervínculo" xfId="37385" builtinId="8" hidden="1"/>
    <cellStyle name="Hipervínculo" xfId="37387" builtinId="8" hidden="1"/>
    <cellStyle name="Hipervínculo" xfId="37389" builtinId="8" hidden="1"/>
    <cellStyle name="Hipervínculo" xfId="37391" builtinId="8" hidden="1"/>
    <cellStyle name="Hipervínculo" xfId="37393" builtinId="8" hidden="1"/>
    <cellStyle name="Hipervínculo" xfId="37395" builtinId="8" hidden="1"/>
    <cellStyle name="Hipervínculo" xfId="37397" builtinId="8" hidden="1"/>
    <cellStyle name="Hipervínculo" xfId="37399" builtinId="8" hidden="1"/>
    <cellStyle name="Hipervínculo" xfId="37401" builtinId="8" hidden="1"/>
    <cellStyle name="Hipervínculo" xfId="37403" builtinId="8" hidden="1"/>
    <cellStyle name="Hipervínculo" xfId="37405" builtinId="8" hidden="1"/>
    <cellStyle name="Hipervínculo" xfId="37407" builtinId="8" hidden="1"/>
    <cellStyle name="Hipervínculo" xfId="37409" builtinId="8" hidden="1"/>
    <cellStyle name="Hipervínculo" xfId="37411" builtinId="8" hidden="1"/>
    <cellStyle name="Hipervínculo" xfId="37413" builtinId="8" hidden="1"/>
    <cellStyle name="Hipervínculo" xfId="37415" builtinId="8" hidden="1"/>
    <cellStyle name="Hipervínculo" xfId="37417" builtinId="8" hidden="1"/>
    <cellStyle name="Hipervínculo" xfId="37419" builtinId="8" hidden="1"/>
    <cellStyle name="Hipervínculo" xfId="37421" builtinId="8" hidden="1"/>
    <cellStyle name="Hipervínculo" xfId="37423" builtinId="8" hidden="1"/>
    <cellStyle name="Hipervínculo" xfId="37425" builtinId="8" hidden="1"/>
    <cellStyle name="Hipervínculo" xfId="37427" builtinId="8" hidden="1"/>
    <cellStyle name="Hipervínculo" xfId="37429" builtinId="8" hidden="1"/>
    <cellStyle name="Hipervínculo" xfId="37431" builtinId="8" hidden="1"/>
    <cellStyle name="Hipervínculo" xfId="37433" builtinId="8" hidden="1"/>
    <cellStyle name="Hipervínculo" xfId="37435" builtinId="8" hidden="1"/>
    <cellStyle name="Hipervínculo" xfId="37437" builtinId="8" hidden="1"/>
    <cellStyle name="Hipervínculo" xfId="37439" builtinId="8" hidden="1"/>
    <cellStyle name="Hipervínculo" xfId="37441" builtinId="8" hidden="1"/>
    <cellStyle name="Hipervínculo" xfId="37443" builtinId="8" hidden="1"/>
    <cellStyle name="Hipervínculo" xfId="37445" builtinId="8" hidden="1"/>
    <cellStyle name="Hipervínculo" xfId="37447" builtinId="8" hidden="1"/>
    <cellStyle name="Hipervínculo" xfId="37449" builtinId="8" hidden="1"/>
    <cellStyle name="Hipervínculo" xfId="37451" builtinId="8" hidden="1"/>
    <cellStyle name="Hipervínculo" xfId="37453" builtinId="8" hidden="1"/>
    <cellStyle name="Hipervínculo" xfId="37455" builtinId="8" hidden="1"/>
    <cellStyle name="Hipervínculo" xfId="37457" builtinId="8" hidden="1"/>
    <cellStyle name="Hipervínculo" xfId="37459" builtinId="8" hidden="1"/>
    <cellStyle name="Hipervínculo" xfId="37461" builtinId="8" hidden="1"/>
    <cellStyle name="Hipervínculo" xfId="37463" builtinId="8" hidden="1"/>
    <cellStyle name="Hipervínculo" xfId="37465" builtinId="8" hidden="1"/>
    <cellStyle name="Hipervínculo" xfId="37467" builtinId="8" hidden="1"/>
    <cellStyle name="Hipervínculo" xfId="37469" builtinId="8" hidden="1"/>
    <cellStyle name="Hipervínculo" xfId="37471" builtinId="8" hidden="1"/>
    <cellStyle name="Hipervínculo" xfId="37473" builtinId="8" hidden="1"/>
    <cellStyle name="Hipervínculo" xfId="37475" builtinId="8" hidden="1"/>
    <cellStyle name="Hipervínculo" xfId="37477" builtinId="8" hidden="1"/>
    <cellStyle name="Hipervínculo" xfId="37479" builtinId="8" hidden="1"/>
    <cellStyle name="Hipervínculo" xfId="37481" builtinId="8" hidden="1"/>
    <cellStyle name="Hipervínculo" xfId="37483" builtinId="8" hidden="1"/>
    <cellStyle name="Hipervínculo" xfId="37485" builtinId="8" hidden="1"/>
    <cellStyle name="Hipervínculo" xfId="37487" builtinId="8" hidden="1"/>
    <cellStyle name="Hipervínculo" xfId="37489" builtinId="8" hidden="1"/>
    <cellStyle name="Hipervínculo" xfId="37491" builtinId="8" hidden="1"/>
    <cellStyle name="Hipervínculo" xfId="37493" builtinId="8" hidden="1"/>
    <cellStyle name="Hipervínculo" xfId="37495" builtinId="8" hidden="1"/>
    <cellStyle name="Hipervínculo" xfId="37497" builtinId="8" hidden="1"/>
    <cellStyle name="Hipervínculo" xfId="37499" builtinId="8" hidden="1"/>
    <cellStyle name="Hipervínculo" xfId="37501" builtinId="8" hidden="1"/>
    <cellStyle name="Hipervínculo" xfId="37503" builtinId="8" hidden="1"/>
    <cellStyle name="Hipervínculo" xfId="37505" builtinId="8" hidden="1"/>
    <cellStyle name="Hipervínculo" xfId="37507" builtinId="8" hidden="1"/>
    <cellStyle name="Hipervínculo" xfId="37509" builtinId="8" hidden="1"/>
    <cellStyle name="Hipervínculo" xfId="37511" builtinId="8" hidden="1"/>
    <cellStyle name="Hipervínculo" xfId="37513" builtinId="8" hidden="1"/>
    <cellStyle name="Hipervínculo" xfId="37515" builtinId="8" hidden="1"/>
    <cellStyle name="Hipervínculo" xfId="37517" builtinId="8" hidden="1"/>
    <cellStyle name="Hipervínculo" xfId="37519" builtinId="8" hidden="1"/>
    <cellStyle name="Hipervínculo" xfId="37521" builtinId="8" hidden="1"/>
    <cellStyle name="Hipervínculo" xfId="37523" builtinId="8" hidden="1"/>
    <cellStyle name="Hipervínculo" xfId="37525" builtinId="8" hidden="1"/>
    <cellStyle name="Hipervínculo" xfId="37527" builtinId="8" hidden="1"/>
    <cellStyle name="Hipervínculo" xfId="37529" builtinId="8" hidden="1"/>
    <cellStyle name="Hipervínculo" xfId="37531" builtinId="8" hidden="1"/>
    <cellStyle name="Hipervínculo" xfId="37533" builtinId="8" hidden="1"/>
    <cellStyle name="Hipervínculo" xfId="37535" builtinId="8" hidden="1"/>
    <cellStyle name="Hipervínculo" xfId="37537" builtinId="8" hidden="1"/>
    <cellStyle name="Hipervínculo" xfId="37539" builtinId="8" hidden="1"/>
    <cellStyle name="Hipervínculo" xfId="37541" builtinId="8" hidden="1"/>
    <cellStyle name="Hipervínculo" xfId="37543" builtinId="8" hidden="1"/>
    <cellStyle name="Hipervínculo" xfId="37545" builtinId="8" hidden="1"/>
    <cellStyle name="Hipervínculo" xfId="37547" builtinId="8" hidden="1"/>
    <cellStyle name="Hipervínculo" xfId="37549" builtinId="8" hidden="1"/>
    <cellStyle name="Hipervínculo" xfId="37551" builtinId="8" hidden="1"/>
    <cellStyle name="Hipervínculo" xfId="37553" builtinId="8" hidden="1"/>
    <cellStyle name="Hipervínculo" xfId="37555" builtinId="8" hidden="1"/>
    <cellStyle name="Hipervínculo" xfId="37557" builtinId="8" hidden="1"/>
    <cellStyle name="Hipervínculo" xfId="37559" builtinId="8" hidden="1"/>
    <cellStyle name="Hipervínculo" xfId="37561" builtinId="8" hidden="1"/>
    <cellStyle name="Hipervínculo" xfId="37563" builtinId="8" hidden="1"/>
    <cellStyle name="Hipervínculo" xfId="37565" builtinId="8" hidden="1"/>
    <cellStyle name="Hipervínculo" xfId="37567" builtinId="8" hidden="1"/>
    <cellStyle name="Hipervínculo" xfId="37569" builtinId="8" hidden="1"/>
    <cellStyle name="Hipervínculo" xfId="37571" builtinId="8" hidden="1"/>
    <cellStyle name="Hipervínculo" xfId="37573" builtinId="8" hidden="1"/>
    <cellStyle name="Hipervínculo" xfId="37575" builtinId="8" hidden="1"/>
    <cellStyle name="Hipervínculo" xfId="37577" builtinId="8" hidden="1"/>
    <cellStyle name="Hipervínculo" xfId="37579" builtinId="8" hidden="1"/>
    <cellStyle name="Hipervínculo" xfId="37581" builtinId="8" hidden="1"/>
    <cellStyle name="Hipervínculo" xfId="37583" builtinId="8" hidden="1"/>
    <cellStyle name="Hipervínculo" xfId="37585" builtinId="8" hidden="1"/>
    <cellStyle name="Hipervínculo" xfId="37587" builtinId="8" hidden="1"/>
    <cellStyle name="Hipervínculo" xfId="37589" builtinId="8" hidden="1"/>
    <cellStyle name="Hipervínculo" xfId="37591" builtinId="8" hidden="1"/>
    <cellStyle name="Hipervínculo" xfId="37593" builtinId="8" hidden="1"/>
    <cellStyle name="Hipervínculo" xfId="37595" builtinId="8" hidden="1"/>
    <cellStyle name="Hipervínculo" xfId="37597" builtinId="8" hidden="1"/>
    <cellStyle name="Hipervínculo" xfId="37599" builtinId="8" hidden="1"/>
    <cellStyle name="Hipervínculo" xfId="37601" builtinId="8" hidden="1"/>
    <cellStyle name="Hipervínculo" xfId="37603" builtinId="8" hidden="1"/>
    <cellStyle name="Hipervínculo" xfId="37605" builtinId="8" hidden="1"/>
    <cellStyle name="Hipervínculo" xfId="37607" builtinId="8" hidden="1"/>
    <cellStyle name="Hipervínculo" xfId="37609" builtinId="8" hidden="1"/>
    <cellStyle name="Hipervínculo" xfId="37611" builtinId="8" hidden="1"/>
    <cellStyle name="Hipervínculo" xfId="37613" builtinId="8" hidden="1"/>
    <cellStyle name="Hipervínculo" xfId="37615" builtinId="8" hidden="1"/>
    <cellStyle name="Hipervínculo" xfId="37617" builtinId="8" hidden="1"/>
    <cellStyle name="Hipervínculo" xfId="37619" builtinId="8" hidden="1"/>
    <cellStyle name="Hipervínculo" xfId="37621" builtinId="8" hidden="1"/>
    <cellStyle name="Hipervínculo" xfId="37623" builtinId="8" hidden="1"/>
    <cellStyle name="Hipervínculo" xfId="37625" builtinId="8" hidden="1"/>
    <cellStyle name="Hipervínculo" xfId="37627" builtinId="8" hidden="1"/>
    <cellStyle name="Hipervínculo" xfId="37629" builtinId="8" hidden="1"/>
    <cellStyle name="Hipervínculo" xfId="37631" builtinId="8" hidden="1"/>
    <cellStyle name="Hipervínculo" xfId="37633" builtinId="8" hidden="1"/>
    <cellStyle name="Hipervínculo" xfId="37635" builtinId="8" hidden="1"/>
    <cellStyle name="Hipervínculo" xfId="37637" builtinId="8" hidden="1"/>
    <cellStyle name="Hipervínculo" xfId="37639" builtinId="8" hidden="1"/>
    <cellStyle name="Hipervínculo" xfId="37641" builtinId="8" hidden="1"/>
    <cellStyle name="Hipervínculo" xfId="37643" builtinId="8" hidden="1"/>
    <cellStyle name="Hipervínculo" xfId="37645" builtinId="8" hidden="1"/>
    <cellStyle name="Hipervínculo" xfId="37647" builtinId="8" hidden="1"/>
    <cellStyle name="Hipervínculo" xfId="37649" builtinId="8" hidden="1"/>
    <cellStyle name="Hipervínculo" xfId="37651" builtinId="8" hidden="1"/>
    <cellStyle name="Hipervínculo" xfId="37653" builtinId="8" hidden="1"/>
    <cellStyle name="Hipervínculo" xfId="37655" builtinId="8" hidden="1"/>
    <cellStyle name="Hipervínculo" xfId="37657" builtinId="8" hidden="1"/>
    <cellStyle name="Hipervínculo" xfId="37659" builtinId="8" hidden="1"/>
    <cellStyle name="Hipervínculo" xfId="37661" builtinId="8" hidden="1"/>
    <cellStyle name="Hipervínculo" xfId="37663" builtinId="8" hidden="1"/>
    <cellStyle name="Hipervínculo" xfId="37665" builtinId="8" hidden="1"/>
    <cellStyle name="Hipervínculo" xfId="37667" builtinId="8" hidden="1"/>
    <cellStyle name="Hipervínculo" xfId="37669" builtinId="8" hidden="1"/>
    <cellStyle name="Hipervínculo" xfId="37671" builtinId="8" hidden="1"/>
    <cellStyle name="Hipervínculo" xfId="37673" builtinId="8" hidden="1"/>
    <cellStyle name="Hipervínculo" xfId="37675" builtinId="8" hidden="1"/>
    <cellStyle name="Hipervínculo" xfId="37677" builtinId="8" hidden="1"/>
    <cellStyle name="Hipervínculo" xfId="37679" builtinId="8" hidden="1"/>
    <cellStyle name="Hipervínculo" xfId="37681" builtinId="8" hidden="1"/>
    <cellStyle name="Hipervínculo" xfId="37683" builtinId="8" hidden="1"/>
    <cellStyle name="Hipervínculo" xfId="37685" builtinId="8" hidden="1"/>
    <cellStyle name="Hipervínculo" xfId="37687" builtinId="8" hidden="1"/>
    <cellStyle name="Hipervínculo" xfId="37689" builtinId="8" hidden="1"/>
    <cellStyle name="Hipervínculo" xfId="37691" builtinId="8" hidden="1"/>
    <cellStyle name="Hipervínculo" xfId="37693" builtinId="8" hidden="1"/>
    <cellStyle name="Hipervínculo" xfId="37695" builtinId="8" hidden="1"/>
    <cellStyle name="Hipervínculo" xfId="37697" builtinId="8" hidden="1"/>
    <cellStyle name="Hipervínculo" xfId="37699" builtinId="8" hidden="1"/>
    <cellStyle name="Hipervínculo" xfId="37701" builtinId="8" hidden="1"/>
    <cellStyle name="Hipervínculo" xfId="37703" builtinId="8" hidden="1"/>
    <cellStyle name="Hipervínculo" xfId="37705" builtinId="8" hidden="1"/>
    <cellStyle name="Hipervínculo" xfId="37707" builtinId="8" hidden="1"/>
    <cellStyle name="Hipervínculo" xfId="37709" builtinId="8" hidden="1"/>
    <cellStyle name="Hipervínculo" xfId="37711" builtinId="8" hidden="1"/>
    <cellStyle name="Hipervínculo" xfId="37713" builtinId="8" hidden="1"/>
    <cellStyle name="Hipervínculo" xfId="37715" builtinId="8" hidden="1"/>
    <cellStyle name="Hipervínculo" xfId="37717" builtinId="8" hidden="1"/>
    <cellStyle name="Hipervínculo" xfId="37719" builtinId="8" hidden="1"/>
    <cellStyle name="Hipervínculo" xfId="37721" builtinId="8" hidden="1"/>
    <cellStyle name="Hipervínculo" xfId="37723" builtinId="8" hidden="1"/>
    <cellStyle name="Hipervínculo" xfId="37725" builtinId="8" hidden="1"/>
    <cellStyle name="Hipervínculo" xfId="37727" builtinId="8" hidden="1"/>
    <cellStyle name="Hipervínculo" xfId="37729" builtinId="8" hidden="1"/>
    <cellStyle name="Hipervínculo" xfId="37731" builtinId="8" hidden="1"/>
    <cellStyle name="Hipervínculo" xfId="37733" builtinId="8" hidden="1"/>
    <cellStyle name="Hipervínculo" xfId="37735" builtinId="8" hidden="1"/>
    <cellStyle name="Hipervínculo" xfId="37737" builtinId="8" hidden="1"/>
    <cellStyle name="Hipervínculo" xfId="37739" builtinId="8" hidden="1"/>
    <cellStyle name="Hipervínculo" xfId="37741" builtinId="8" hidden="1"/>
    <cellStyle name="Hipervínculo" xfId="37743" builtinId="8" hidden="1"/>
    <cellStyle name="Hipervínculo" xfId="37745" builtinId="8" hidden="1"/>
    <cellStyle name="Hipervínculo" xfId="37747" builtinId="8" hidden="1"/>
    <cellStyle name="Hipervínculo" xfId="37749" builtinId="8" hidden="1"/>
    <cellStyle name="Hipervínculo" xfId="37751" builtinId="8" hidden="1"/>
    <cellStyle name="Hipervínculo" xfId="37753" builtinId="8" hidden="1"/>
    <cellStyle name="Hipervínculo" xfId="37755" builtinId="8" hidden="1"/>
    <cellStyle name="Hipervínculo" xfId="37757" builtinId="8" hidden="1"/>
    <cellStyle name="Hipervínculo" xfId="37759" builtinId="8" hidden="1"/>
    <cellStyle name="Hipervínculo" xfId="37761" builtinId="8" hidden="1"/>
    <cellStyle name="Hipervínculo" xfId="37763" builtinId="8" hidden="1"/>
    <cellStyle name="Hipervínculo" xfId="37765" builtinId="8" hidden="1"/>
    <cellStyle name="Hipervínculo" xfId="37767" builtinId="8" hidden="1"/>
    <cellStyle name="Hipervínculo" xfId="37769" builtinId="8" hidden="1"/>
    <cellStyle name="Hipervínculo" xfId="37771" builtinId="8" hidden="1"/>
    <cellStyle name="Hipervínculo" xfId="37773" builtinId="8" hidden="1"/>
    <cellStyle name="Hipervínculo" xfId="37775" builtinId="8" hidden="1"/>
    <cellStyle name="Hipervínculo" xfId="37777" builtinId="8" hidden="1"/>
    <cellStyle name="Hipervínculo" xfId="37779" builtinId="8" hidden="1"/>
    <cellStyle name="Hipervínculo" xfId="37781" builtinId="8" hidden="1"/>
    <cellStyle name="Hipervínculo" xfId="37783" builtinId="8" hidden="1"/>
    <cellStyle name="Hipervínculo" xfId="37785" builtinId="8" hidden="1"/>
    <cellStyle name="Hipervínculo" xfId="37787" builtinId="8" hidden="1"/>
    <cellStyle name="Hipervínculo" xfId="37789" builtinId="8" hidden="1"/>
    <cellStyle name="Hipervínculo" xfId="37791" builtinId="8" hidden="1"/>
    <cellStyle name="Hipervínculo" xfId="37793" builtinId="8" hidden="1"/>
    <cellStyle name="Hipervínculo" xfId="37795" builtinId="8" hidden="1"/>
    <cellStyle name="Hipervínculo" xfId="37797" builtinId="8" hidden="1"/>
    <cellStyle name="Hipervínculo" xfId="37799" builtinId="8" hidden="1"/>
    <cellStyle name="Hipervínculo" xfId="37801" builtinId="8" hidden="1"/>
    <cellStyle name="Hipervínculo" xfId="37803" builtinId="8" hidden="1"/>
    <cellStyle name="Hipervínculo" xfId="37805" builtinId="8" hidden="1"/>
    <cellStyle name="Hipervínculo" xfId="37807" builtinId="8" hidden="1"/>
    <cellStyle name="Hipervínculo" xfId="37809" builtinId="8" hidden="1"/>
    <cellStyle name="Hipervínculo" xfId="37811" builtinId="8" hidden="1"/>
    <cellStyle name="Hipervínculo" xfId="37813" builtinId="8" hidden="1"/>
    <cellStyle name="Hipervínculo" xfId="37815" builtinId="8" hidden="1"/>
    <cellStyle name="Hipervínculo" xfId="37817" builtinId="8" hidden="1"/>
    <cellStyle name="Hipervínculo" xfId="37819" builtinId="8" hidden="1"/>
    <cellStyle name="Hipervínculo" xfId="37821" builtinId="8" hidden="1"/>
    <cellStyle name="Hipervínculo" xfId="37823" builtinId="8" hidden="1"/>
    <cellStyle name="Hipervínculo" xfId="37825" builtinId="8" hidden="1"/>
    <cellStyle name="Hipervínculo" xfId="37827" builtinId="8" hidden="1"/>
    <cellStyle name="Hipervínculo" xfId="37829" builtinId="8" hidden="1"/>
    <cellStyle name="Hipervínculo" xfId="37831" builtinId="8" hidden="1"/>
    <cellStyle name="Hipervínculo" xfId="37833" builtinId="8" hidden="1"/>
    <cellStyle name="Hipervínculo" xfId="37835" builtinId="8" hidden="1"/>
    <cellStyle name="Hipervínculo" xfId="37837" builtinId="8" hidden="1"/>
    <cellStyle name="Hipervínculo" xfId="37839" builtinId="8" hidden="1"/>
    <cellStyle name="Hipervínculo" xfId="37841" builtinId="8" hidden="1"/>
    <cellStyle name="Hipervínculo" xfId="37843" builtinId="8" hidden="1"/>
    <cellStyle name="Hipervínculo" xfId="37845" builtinId="8" hidden="1"/>
    <cellStyle name="Hipervínculo" xfId="37847" builtinId="8" hidden="1"/>
    <cellStyle name="Hipervínculo" xfId="37849" builtinId="8" hidden="1"/>
    <cellStyle name="Hipervínculo" xfId="37851" builtinId="8" hidden="1"/>
    <cellStyle name="Hipervínculo" xfId="37853" builtinId="8" hidden="1"/>
    <cellStyle name="Hipervínculo" xfId="37855" builtinId="8" hidden="1"/>
    <cellStyle name="Hipervínculo" xfId="37857" builtinId="8" hidden="1"/>
    <cellStyle name="Hipervínculo" xfId="37859" builtinId="8" hidden="1"/>
    <cellStyle name="Hipervínculo" xfId="37861" builtinId="8" hidden="1"/>
    <cellStyle name="Hipervínculo" xfId="37863" builtinId="8" hidden="1"/>
    <cellStyle name="Hipervínculo" xfId="37865" builtinId="8" hidden="1"/>
    <cellStyle name="Hipervínculo" xfId="37867" builtinId="8" hidden="1"/>
    <cellStyle name="Hipervínculo" xfId="37869" builtinId="8" hidden="1"/>
    <cellStyle name="Hipervínculo" xfId="37871" builtinId="8" hidden="1"/>
    <cellStyle name="Hipervínculo" xfId="37873" builtinId="8" hidden="1"/>
    <cellStyle name="Hipervínculo" xfId="37875" builtinId="8" hidden="1"/>
    <cellStyle name="Hipervínculo" xfId="37877" builtinId="8" hidden="1"/>
    <cellStyle name="Hipervínculo" xfId="37879" builtinId="8" hidden="1"/>
    <cellStyle name="Hipervínculo" xfId="37881" builtinId="8" hidden="1"/>
    <cellStyle name="Hipervínculo" xfId="37883" builtinId="8" hidden="1"/>
    <cellStyle name="Hipervínculo" xfId="37885" builtinId="8" hidden="1"/>
    <cellStyle name="Hipervínculo" xfId="37887" builtinId="8" hidden="1"/>
    <cellStyle name="Hipervínculo" xfId="37889" builtinId="8" hidden="1"/>
    <cellStyle name="Hipervínculo" xfId="37891" builtinId="8" hidden="1"/>
    <cellStyle name="Hipervínculo" xfId="37893" builtinId="8" hidden="1"/>
    <cellStyle name="Hipervínculo" xfId="37895" builtinId="8" hidden="1"/>
    <cellStyle name="Hipervínculo" xfId="37897" builtinId="8" hidden="1"/>
    <cellStyle name="Hipervínculo" xfId="37899" builtinId="8" hidden="1"/>
    <cellStyle name="Hipervínculo" xfId="37901" builtinId="8" hidden="1"/>
    <cellStyle name="Hipervínculo" xfId="37903" builtinId="8" hidden="1"/>
    <cellStyle name="Hipervínculo" xfId="37905" builtinId="8" hidden="1"/>
    <cellStyle name="Hipervínculo" xfId="37907" builtinId="8" hidden="1"/>
    <cellStyle name="Hipervínculo" xfId="37909" builtinId="8" hidden="1"/>
    <cellStyle name="Hipervínculo" xfId="37911" builtinId="8" hidden="1"/>
    <cellStyle name="Hipervínculo" xfId="37913" builtinId="8" hidden="1"/>
    <cellStyle name="Hipervínculo" xfId="37915" builtinId="8" hidden="1"/>
    <cellStyle name="Hipervínculo" xfId="37917" builtinId="8" hidden="1"/>
    <cellStyle name="Hipervínculo" xfId="37919" builtinId="8" hidden="1"/>
    <cellStyle name="Hipervínculo" xfId="37921" builtinId="8" hidden="1"/>
    <cellStyle name="Hipervínculo" xfId="37923" builtinId="8" hidden="1"/>
    <cellStyle name="Hipervínculo" xfId="37925" builtinId="8" hidden="1"/>
    <cellStyle name="Hipervínculo" xfId="37927" builtinId="8" hidden="1"/>
    <cellStyle name="Hipervínculo" xfId="37929" builtinId="8" hidden="1"/>
    <cellStyle name="Hipervínculo" xfId="37931" builtinId="8" hidden="1"/>
    <cellStyle name="Hipervínculo" xfId="37933" builtinId="8" hidden="1"/>
    <cellStyle name="Hipervínculo" xfId="37935" builtinId="8" hidden="1"/>
    <cellStyle name="Hipervínculo" xfId="37937" builtinId="8" hidden="1"/>
    <cellStyle name="Hipervínculo" xfId="37939" builtinId="8" hidden="1"/>
    <cellStyle name="Hipervínculo" xfId="37941" builtinId="8" hidden="1"/>
    <cellStyle name="Hipervínculo" xfId="37943" builtinId="8" hidden="1"/>
    <cellStyle name="Hipervínculo" xfId="37945" builtinId="8" hidden="1"/>
    <cellStyle name="Hipervínculo" xfId="37947" builtinId="8" hidden="1"/>
    <cellStyle name="Hipervínculo" xfId="37949" builtinId="8" hidden="1"/>
    <cellStyle name="Hipervínculo" xfId="37951" builtinId="8" hidden="1"/>
    <cellStyle name="Hipervínculo" xfId="37953" builtinId="8" hidden="1"/>
    <cellStyle name="Hipervínculo" xfId="37955" builtinId="8" hidden="1"/>
    <cellStyle name="Hipervínculo" xfId="37957" builtinId="8" hidden="1"/>
    <cellStyle name="Hipervínculo" xfId="37959" builtinId="8" hidden="1"/>
    <cellStyle name="Hipervínculo" xfId="37961" builtinId="8" hidden="1"/>
    <cellStyle name="Hipervínculo" xfId="37963" builtinId="8" hidden="1"/>
    <cellStyle name="Hipervínculo" xfId="37965" builtinId="8" hidden="1"/>
    <cellStyle name="Hipervínculo" xfId="37967" builtinId="8" hidden="1"/>
    <cellStyle name="Hipervínculo" xfId="37969" builtinId="8" hidden="1"/>
    <cellStyle name="Hipervínculo" xfId="37971" builtinId="8" hidden="1"/>
    <cellStyle name="Hipervínculo" xfId="37973" builtinId="8" hidden="1"/>
    <cellStyle name="Hipervínculo" xfId="37975" builtinId="8" hidden="1"/>
    <cellStyle name="Hipervínculo" xfId="37977" builtinId="8" hidden="1"/>
    <cellStyle name="Hipervínculo" xfId="37979" builtinId="8" hidden="1"/>
    <cellStyle name="Hipervínculo" xfId="37981" builtinId="8" hidden="1"/>
    <cellStyle name="Hipervínculo" xfId="37983" builtinId="8" hidden="1"/>
    <cellStyle name="Hipervínculo" xfId="37985" builtinId="8" hidden="1"/>
    <cellStyle name="Hipervínculo" xfId="37987" builtinId="8" hidden="1"/>
    <cellStyle name="Hipervínculo" xfId="37989" builtinId="8" hidden="1"/>
    <cellStyle name="Hipervínculo" xfId="37991" builtinId="8" hidden="1"/>
    <cellStyle name="Hipervínculo" xfId="37993" builtinId="8" hidden="1"/>
    <cellStyle name="Hipervínculo" xfId="37995" builtinId="8" hidden="1"/>
    <cellStyle name="Hipervínculo" xfId="37997" builtinId="8" hidden="1"/>
    <cellStyle name="Hipervínculo" xfId="37999" builtinId="8" hidden="1"/>
    <cellStyle name="Hipervínculo" xfId="38001" builtinId="8" hidden="1"/>
    <cellStyle name="Hipervínculo" xfId="38003" builtinId="8" hidden="1"/>
    <cellStyle name="Hipervínculo" xfId="38005" builtinId="8" hidden="1"/>
    <cellStyle name="Hipervínculo" xfId="38007" builtinId="8" hidden="1"/>
    <cellStyle name="Hipervínculo" xfId="38009" builtinId="8" hidden="1"/>
    <cellStyle name="Hipervínculo" xfId="38011" builtinId="8" hidden="1"/>
    <cellStyle name="Hipervínculo" xfId="38013" builtinId="8" hidden="1"/>
    <cellStyle name="Hipervínculo" xfId="38015" builtinId="8" hidden="1"/>
    <cellStyle name="Hipervínculo" xfId="38017" builtinId="8" hidden="1"/>
    <cellStyle name="Hipervínculo" xfId="38019" builtinId="8" hidden="1"/>
    <cellStyle name="Hipervínculo" xfId="38021" builtinId="8" hidden="1"/>
    <cellStyle name="Hipervínculo" xfId="38023" builtinId="8" hidden="1"/>
    <cellStyle name="Hipervínculo" xfId="38025" builtinId="8" hidden="1"/>
    <cellStyle name="Hipervínculo" xfId="38027" builtinId="8" hidden="1"/>
    <cellStyle name="Hipervínculo" xfId="38029" builtinId="8" hidden="1"/>
    <cellStyle name="Hipervínculo" xfId="38031" builtinId="8" hidden="1"/>
    <cellStyle name="Hipervínculo" xfId="38033" builtinId="8" hidden="1"/>
    <cellStyle name="Hipervínculo" xfId="38035" builtinId="8" hidden="1"/>
    <cellStyle name="Hipervínculo" xfId="38037" builtinId="8" hidden="1"/>
    <cellStyle name="Hipervínculo" xfId="38039" builtinId="8" hidden="1"/>
    <cellStyle name="Hipervínculo" xfId="38041" builtinId="8" hidden="1"/>
    <cellStyle name="Hipervínculo" xfId="38043" builtinId="8" hidden="1"/>
    <cellStyle name="Hipervínculo" xfId="38045" builtinId="8" hidden="1"/>
    <cellStyle name="Hipervínculo" xfId="38047" builtinId="8" hidden="1"/>
    <cellStyle name="Hipervínculo" xfId="38049" builtinId="8" hidden="1"/>
    <cellStyle name="Hipervínculo" xfId="38051" builtinId="8" hidden="1"/>
    <cellStyle name="Hipervínculo" xfId="38053" builtinId="8" hidden="1"/>
    <cellStyle name="Hipervínculo" xfId="38055" builtinId="8" hidden="1"/>
    <cellStyle name="Hipervínculo" xfId="38057" builtinId="8" hidden="1"/>
    <cellStyle name="Hipervínculo" xfId="38059" builtinId="8" hidden="1"/>
    <cellStyle name="Hipervínculo" xfId="38061" builtinId="8" hidden="1"/>
    <cellStyle name="Hipervínculo" xfId="38063" builtinId="8" hidden="1"/>
    <cellStyle name="Hipervínculo" xfId="38065" builtinId="8" hidden="1"/>
    <cellStyle name="Hipervínculo" xfId="38067" builtinId="8" hidden="1"/>
    <cellStyle name="Hipervínculo" xfId="38069" builtinId="8" hidden="1"/>
    <cellStyle name="Hipervínculo" xfId="38071" builtinId="8" hidden="1"/>
    <cellStyle name="Hipervínculo" xfId="38073" builtinId="8" hidden="1"/>
    <cellStyle name="Hipervínculo" xfId="38075" builtinId="8" hidden="1"/>
    <cellStyle name="Hipervínculo" xfId="38077" builtinId="8" hidden="1"/>
    <cellStyle name="Hipervínculo" xfId="38079" builtinId="8" hidden="1"/>
    <cellStyle name="Hipervínculo" xfId="38081" builtinId="8" hidden="1"/>
    <cellStyle name="Hipervínculo" xfId="38083" builtinId="8" hidden="1"/>
    <cellStyle name="Hipervínculo" xfId="38085" builtinId="8" hidden="1"/>
    <cellStyle name="Hipervínculo" xfId="38087" builtinId="8" hidden="1"/>
    <cellStyle name="Hipervínculo" xfId="38089" builtinId="8" hidden="1"/>
    <cellStyle name="Hipervínculo" xfId="38091" builtinId="8" hidden="1"/>
    <cellStyle name="Hipervínculo" xfId="38093" builtinId="8" hidden="1"/>
    <cellStyle name="Hipervínculo" xfId="38095" builtinId="8" hidden="1"/>
    <cellStyle name="Hipervínculo" xfId="38097" builtinId="8" hidden="1"/>
    <cellStyle name="Hipervínculo" xfId="38099" builtinId="8" hidden="1"/>
    <cellStyle name="Hipervínculo" xfId="38101" builtinId="8" hidden="1"/>
    <cellStyle name="Hipervínculo" xfId="38103" builtinId="8" hidden="1"/>
    <cellStyle name="Hipervínculo" xfId="38105" builtinId="8" hidden="1"/>
    <cellStyle name="Hipervínculo" xfId="38107" builtinId="8" hidden="1"/>
    <cellStyle name="Hipervínculo" xfId="38109" builtinId="8" hidden="1"/>
    <cellStyle name="Hipervínculo" xfId="38111" builtinId="8" hidden="1"/>
    <cellStyle name="Hipervínculo" xfId="38113" builtinId="8" hidden="1"/>
    <cellStyle name="Hipervínculo" xfId="38115" builtinId="8" hidden="1"/>
    <cellStyle name="Hipervínculo" xfId="38117" builtinId="8" hidden="1"/>
    <cellStyle name="Hipervínculo" xfId="38119" builtinId="8" hidden="1"/>
    <cellStyle name="Hipervínculo" xfId="38121" builtinId="8" hidden="1"/>
    <cellStyle name="Hipervínculo" xfId="38123" builtinId="8" hidden="1"/>
    <cellStyle name="Hipervínculo" xfId="38125" builtinId="8" hidden="1"/>
    <cellStyle name="Hipervínculo" xfId="38127" builtinId="8" hidden="1"/>
    <cellStyle name="Hipervínculo" xfId="38129" builtinId="8" hidden="1"/>
    <cellStyle name="Hipervínculo" xfId="38131" builtinId="8" hidden="1"/>
    <cellStyle name="Hipervínculo" xfId="38133" builtinId="8" hidden="1"/>
    <cellStyle name="Hipervínculo" xfId="38135" builtinId="8" hidden="1"/>
    <cellStyle name="Hipervínculo" xfId="38137" builtinId="8" hidden="1"/>
    <cellStyle name="Hipervínculo" xfId="38139" builtinId="8" hidden="1"/>
    <cellStyle name="Hipervínculo" xfId="38141" builtinId="8" hidden="1"/>
    <cellStyle name="Hipervínculo" xfId="38143" builtinId="8" hidden="1"/>
    <cellStyle name="Hipervínculo" xfId="38145" builtinId="8" hidden="1"/>
    <cellStyle name="Hipervínculo" xfId="38147" builtinId="8" hidden="1"/>
    <cellStyle name="Hipervínculo" xfId="38149" builtinId="8" hidden="1"/>
    <cellStyle name="Hipervínculo" xfId="38151" builtinId="8" hidden="1"/>
    <cellStyle name="Hipervínculo" xfId="38153" builtinId="8" hidden="1"/>
    <cellStyle name="Hipervínculo" xfId="38155" builtinId="8" hidden="1"/>
    <cellStyle name="Hipervínculo" xfId="38157" builtinId="8" hidden="1"/>
    <cellStyle name="Hipervínculo" xfId="38159" builtinId="8" hidden="1"/>
    <cellStyle name="Hipervínculo" xfId="38161" builtinId="8" hidden="1"/>
    <cellStyle name="Hipervínculo" xfId="38163" builtinId="8" hidden="1"/>
    <cellStyle name="Hipervínculo" xfId="38165" builtinId="8" hidden="1"/>
    <cellStyle name="Hipervínculo" xfId="38167" builtinId="8" hidden="1"/>
    <cellStyle name="Hipervínculo" xfId="38169" builtinId="8" hidden="1"/>
    <cellStyle name="Hipervínculo" xfId="38171" builtinId="8" hidden="1"/>
    <cellStyle name="Hipervínculo" xfId="38173" builtinId="8" hidden="1"/>
    <cellStyle name="Hipervínculo" xfId="38175" builtinId="8" hidden="1"/>
    <cellStyle name="Hipervínculo" xfId="38177" builtinId="8" hidden="1"/>
    <cellStyle name="Hipervínculo" xfId="38179" builtinId="8" hidden="1"/>
    <cellStyle name="Hipervínculo" xfId="38181" builtinId="8" hidden="1"/>
    <cellStyle name="Hipervínculo" xfId="38183" builtinId="8" hidden="1"/>
    <cellStyle name="Hipervínculo" xfId="38185" builtinId="8" hidden="1"/>
    <cellStyle name="Hipervínculo" xfId="38187" builtinId="8" hidden="1"/>
    <cellStyle name="Hipervínculo" xfId="38189" builtinId="8" hidden="1"/>
    <cellStyle name="Hipervínculo" xfId="38191" builtinId="8" hidden="1"/>
    <cellStyle name="Hipervínculo" xfId="38193" builtinId="8" hidden="1"/>
    <cellStyle name="Hipervínculo" xfId="38195" builtinId="8" hidden="1"/>
    <cellStyle name="Hipervínculo" xfId="38197" builtinId="8" hidden="1"/>
    <cellStyle name="Hipervínculo" xfId="38199" builtinId="8" hidden="1"/>
    <cellStyle name="Hipervínculo" xfId="38201" builtinId="8" hidden="1"/>
    <cellStyle name="Hipervínculo" xfId="38203" builtinId="8" hidden="1"/>
    <cellStyle name="Hipervínculo" xfId="38205" builtinId="8" hidden="1"/>
    <cellStyle name="Hipervínculo" xfId="38207" builtinId="8" hidden="1"/>
    <cellStyle name="Hipervínculo" xfId="38209" builtinId="8" hidden="1"/>
    <cellStyle name="Hipervínculo" xfId="38211" builtinId="8" hidden="1"/>
    <cellStyle name="Hipervínculo" xfId="38213" builtinId="8" hidden="1"/>
    <cellStyle name="Hipervínculo" xfId="38215" builtinId="8" hidden="1"/>
    <cellStyle name="Hipervínculo" xfId="38217" builtinId="8" hidden="1"/>
    <cellStyle name="Hipervínculo" xfId="38219" builtinId="8" hidden="1"/>
    <cellStyle name="Hipervínculo" xfId="38221" builtinId="8" hidden="1"/>
    <cellStyle name="Hipervínculo" xfId="38223" builtinId="8" hidden="1"/>
    <cellStyle name="Hipervínculo" xfId="38225" builtinId="8" hidden="1"/>
    <cellStyle name="Hipervínculo" xfId="38227" builtinId="8" hidden="1"/>
    <cellStyle name="Hipervínculo" xfId="38229" builtinId="8" hidden="1"/>
    <cellStyle name="Hipervínculo" xfId="38231" builtinId="8" hidden="1"/>
    <cellStyle name="Hipervínculo" xfId="38233" builtinId="8" hidden="1"/>
    <cellStyle name="Hipervínculo" xfId="38235" builtinId="8" hidden="1"/>
    <cellStyle name="Hipervínculo" xfId="38237" builtinId="8" hidden="1"/>
    <cellStyle name="Hipervínculo" xfId="38239" builtinId="8" hidden="1"/>
    <cellStyle name="Hipervínculo" xfId="38241" builtinId="8" hidden="1"/>
    <cellStyle name="Hipervínculo" xfId="38243" builtinId="8" hidden="1"/>
    <cellStyle name="Hipervínculo" xfId="38245" builtinId="8" hidden="1"/>
    <cellStyle name="Hipervínculo" xfId="38247" builtinId="8" hidden="1"/>
    <cellStyle name="Hipervínculo" xfId="38249" builtinId="8" hidden="1"/>
    <cellStyle name="Hipervínculo" xfId="38251" builtinId="8" hidden="1"/>
    <cellStyle name="Hipervínculo" xfId="38253" builtinId="8" hidden="1"/>
    <cellStyle name="Hipervínculo" xfId="38255" builtinId="8" hidden="1"/>
    <cellStyle name="Hipervínculo" xfId="38257" builtinId="8" hidden="1"/>
    <cellStyle name="Hipervínculo" xfId="38259" builtinId="8" hidden="1"/>
    <cellStyle name="Hipervínculo" xfId="38261" builtinId="8" hidden="1"/>
    <cellStyle name="Hipervínculo" xfId="38263" builtinId="8" hidden="1"/>
    <cellStyle name="Hipervínculo" xfId="38265" builtinId="8" hidden="1"/>
    <cellStyle name="Hipervínculo" xfId="38267" builtinId="8" hidden="1"/>
    <cellStyle name="Hipervínculo" xfId="38269" builtinId="8" hidden="1"/>
    <cellStyle name="Hipervínculo" xfId="38271" builtinId="8" hidden="1"/>
    <cellStyle name="Hipervínculo" xfId="38273" builtinId="8" hidden="1"/>
    <cellStyle name="Hipervínculo" xfId="38275" builtinId="8" hidden="1"/>
    <cellStyle name="Hipervínculo" xfId="38277" builtinId="8" hidden="1"/>
    <cellStyle name="Hipervínculo" xfId="38279" builtinId="8" hidden="1"/>
    <cellStyle name="Hipervínculo" xfId="38281" builtinId="8" hidden="1"/>
    <cellStyle name="Hipervínculo" xfId="38283" builtinId="8" hidden="1"/>
    <cellStyle name="Hipervínculo" xfId="38285" builtinId="8" hidden="1"/>
    <cellStyle name="Hipervínculo" xfId="38287" builtinId="8" hidden="1"/>
    <cellStyle name="Hipervínculo" xfId="38289" builtinId="8" hidden="1"/>
    <cellStyle name="Hipervínculo" xfId="38291" builtinId="8" hidden="1"/>
    <cellStyle name="Hipervínculo" xfId="38293" builtinId="8" hidden="1"/>
    <cellStyle name="Hipervínculo" xfId="38295" builtinId="8" hidden="1"/>
    <cellStyle name="Hipervínculo" xfId="38297" builtinId="8" hidden="1"/>
    <cellStyle name="Hipervínculo" xfId="38299" builtinId="8" hidden="1"/>
    <cellStyle name="Hipervínculo" xfId="38301" builtinId="8" hidden="1"/>
    <cellStyle name="Hipervínculo" xfId="38303" builtinId="8" hidden="1"/>
    <cellStyle name="Hipervínculo" xfId="38305" builtinId="8" hidden="1"/>
    <cellStyle name="Hipervínculo" xfId="38307" builtinId="8" hidden="1"/>
    <cellStyle name="Hipervínculo" xfId="38309" builtinId="8" hidden="1"/>
    <cellStyle name="Hipervínculo" xfId="38311" builtinId="8" hidden="1"/>
    <cellStyle name="Hipervínculo" xfId="38313" builtinId="8" hidden="1"/>
    <cellStyle name="Hipervínculo" xfId="38315" builtinId="8" hidden="1"/>
    <cellStyle name="Hipervínculo" xfId="38317" builtinId="8" hidden="1"/>
    <cellStyle name="Hipervínculo" xfId="38319" builtinId="8" hidden="1"/>
    <cellStyle name="Hipervínculo" xfId="38321" builtinId="8" hidden="1"/>
    <cellStyle name="Hipervínculo" xfId="38323" builtinId="8" hidden="1"/>
    <cellStyle name="Hipervínculo" xfId="38325" builtinId="8" hidden="1"/>
    <cellStyle name="Hipervínculo" xfId="38327" builtinId="8" hidden="1"/>
    <cellStyle name="Hipervínculo" xfId="38329" builtinId="8" hidden="1"/>
    <cellStyle name="Hipervínculo" xfId="38331" builtinId="8" hidden="1"/>
    <cellStyle name="Hipervínculo" xfId="38333" builtinId="8" hidden="1"/>
    <cellStyle name="Hipervínculo" xfId="38335" builtinId="8" hidden="1"/>
    <cellStyle name="Hipervínculo" xfId="38337" builtinId="8" hidden="1"/>
    <cellStyle name="Hipervínculo" xfId="38339" builtinId="8" hidden="1"/>
    <cellStyle name="Hipervínculo" xfId="38341" builtinId="8" hidden="1"/>
    <cellStyle name="Hipervínculo" xfId="38343" builtinId="8" hidden="1"/>
    <cellStyle name="Hipervínculo" xfId="38345" builtinId="8" hidden="1"/>
    <cellStyle name="Hipervínculo" xfId="38347" builtinId="8" hidden="1"/>
    <cellStyle name="Hipervínculo" xfId="38349" builtinId="8" hidden="1"/>
    <cellStyle name="Hipervínculo" xfId="38351" builtinId="8" hidden="1"/>
    <cellStyle name="Hipervínculo" xfId="38353" builtinId="8" hidden="1"/>
    <cellStyle name="Hipervínculo" xfId="38355" builtinId="8" hidden="1"/>
    <cellStyle name="Hipervínculo" xfId="38357" builtinId="8" hidden="1"/>
    <cellStyle name="Hipervínculo" xfId="38359" builtinId="8" hidden="1"/>
    <cellStyle name="Hipervínculo" xfId="38361" builtinId="8" hidden="1"/>
    <cellStyle name="Hipervínculo" xfId="38363" builtinId="8" hidden="1"/>
    <cellStyle name="Hipervínculo" xfId="38365" builtinId="8" hidden="1"/>
    <cellStyle name="Hipervínculo" xfId="38367" builtinId="8" hidden="1"/>
    <cellStyle name="Hipervínculo" xfId="38369" builtinId="8" hidden="1"/>
    <cellStyle name="Hipervínculo" xfId="38371" builtinId="8" hidden="1"/>
    <cellStyle name="Hipervínculo" xfId="38373" builtinId="8" hidden="1"/>
    <cellStyle name="Hipervínculo" xfId="38375" builtinId="8" hidden="1"/>
    <cellStyle name="Hipervínculo" xfId="38377" builtinId="8" hidden="1"/>
    <cellStyle name="Hipervínculo" xfId="38379" builtinId="8" hidden="1"/>
    <cellStyle name="Hipervínculo" xfId="38381" builtinId="8" hidden="1"/>
    <cellStyle name="Hipervínculo" xfId="38383" builtinId="8" hidden="1"/>
    <cellStyle name="Hipervínculo" xfId="38385" builtinId="8" hidden="1"/>
    <cellStyle name="Hipervínculo" xfId="38387" builtinId="8" hidden="1"/>
    <cellStyle name="Hipervínculo" xfId="38389" builtinId="8" hidden="1"/>
    <cellStyle name="Hipervínculo" xfId="38391" builtinId="8" hidden="1"/>
    <cellStyle name="Hipervínculo" xfId="38393" builtinId="8" hidden="1"/>
    <cellStyle name="Hipervínculo" xfId="38395" builtinId="8" hidden="1"/>
    <cellStyle name="Hipervínculo" xfId="38397" builtinId="8" hidden="1"/>
    <cellStyle name="Hipervínculo" xfId="38399" builtinId="8" hidden="1"/>
    <cellStyle name="Hipervínculo" xfId="38401" builtinId="8" hidden="1"/>
    <cellStyle name="Hipervínculo" xfId="38403" builtinId="8" hidden="1"/>
    <cellStyle name="Hipervínculo" xfId="38405" builtinId="8" hidden="1"/>
    <cellStyle name="Hipervínculo" xfId="38407" builtinId="8" hidden="1"/>
    <cellStyle name="Hipervínculo" xfId="38409" builtinId="8" hidden="1"/>
    <cellStyle name="Hipervínculo" xfId="38411" builtinId="8" hidden="1"/>
    <cellStyle name="Hipervínculo" xfId="38413" builtinId="8" hidden="1"/>
    <cellStyle name="Hipervínculo" xfId="38415" builtinId="8" hidden="1"/>
    <cellStyle name="Hipervínculo" xfId="38417" builtinId="8" hidden="1"/>
    <cellStyle name="Hipervínculo" xfId="38419" builtinId="8" hidden="1"/>
    <cellStyle name="Hipervínculo" xfId="38421" builtinId="8" hidden="1"/>
    <cellStyle name="Hipervínculo" xfId="38423" builtinId="8" hidden="1"/>
    <cellStyle name="Hipervínculo" xfId="38425" builtinId="8" hidden="1"/>
    <cellStyle name="Hipervínculo" xfId="38427" builtinId="8" hidden="1"/>
    <cellStyle name="Hipervínculo" xfId="38429" builtinId="8" hidden="1"/>
    <cellStyle name="Hipervínculo" xfId="38431" builtinId="8" hidden="1"/>
    <cellStyle name="Hipervínculo" xfId="38433" builtinId="8" hidden="1"/>
    <cellStyle name="Hipervínculo" xfId="38435" builtinId="8" hidden="1"/>
    <cellStyle name="Hipervínculo" xfId="38437" builtinId="8" hidden="1"/>
    <cellStyle name="Hipervínculo" xfId="38439" builtinId="8" hidden="1"/>
    <cellStyle name="Hipervínculo" xfId="38441" builtinId="8" hidden="1"/>
    <cellStyle name="Hipervínculo" xfId="38443" builtinId="8" hidden="1"/>
    <cellStyle name="Hipervínculo" xfId="38445" builtinId="8" hidden="1"/>
    <cellStyle name="Hipervínculo" xfId="38447" builtinId="8" hidden="1"/>
    <cellStyle name="Hipervínculo" xfId="38449" builtinId="8" hidden="1"/>
    <cellStyle name="Hipervínculo" xfId="38451" builtinId="8" hidden="1"/>
    <cellStyle name="Hipervínculo" xfId="38453" builtinId="8" hidden="1"/>
    <cellStyle name="Hipervínculo" xfId="38455" builtinId="8" hidden="1"/>
    <cellStyle name="Hipervínculo" xfId="38457" builtinId="8" hidden="1"/>
    <cellStyle name="Hipervínculo" xfId="38459" builtinId="8" hidden="1"/>
    <cellStyle name="Hipervínculo" xfId="38461" builtinId="8" hidden="1"/>
    <cellStyle name="Hipervínculo" xfId="38463" builtinId="8" hidden="1"/>
    <cellStyle name="Hipervínculo" xfId="38465" builtinId="8" hidden="1"/>
    <cellStyle name="Hipervínculo" xfId="38467" builtinId="8" hidden="1"/>
    <cellStyle name="Hipervínculo" xfId="38469" builtinId="8" hidden="1"/>
    <cellStyle name="Hipervínculo" xfId="38471" builtinId="8" hidden="1"/>
    <cellStyle name="Hipervínculo" xfId="38473" builtinId="8" hidden="1"/>
    <cellStyle name="Hipervínculo" xfId="38475" builtinId="8" hidden="1"/>
    <cellStyle name="Hipervínculo" xfId="38477" builtinId="8" hidden="1"/>
    <cellStyle name="Hipervínculo" xfId="38479" builtinId="8" hidden="1"/>
    <cellStyle name="Hipervínculo" xfId="38481" builtinId="8" hidden="1"/>
    <cellStyle name="Hipervínculo" xfId="38483" builtinId="8" hidden="1"/>
    <cellStyle name="Hipervínculo" xfId="38485" builtinId="8" hidden="1"/>
    <cellStyle name="Hipervínculo" xfId="38487" builtinId="8" hidden="1"/>
    <cellStyle name="Hipervínculo" xfId="38489" builtinId="8" hidden="1"/>
    <cellStyle name="Hipervínculo" xfId="38491" builtinId="8" hidden="1"/>
    <cellStyle name="Hipervínculo" xfId="38493" builtinId="8" hidden="1"/>
    <cellStyle name="Hipervínculo" xfId="38495" builtinId="8" hidden="1"/>
    <cellStyle name="Hipervínculo" xfId="38497" builtinId="8" hidden="1"/>
    <cellStyle name="Hipervínculo" xfId="38499" builtinId="8" hidden="1"/>
    <cellStyle name="Hipervínculo" xfId="38501" builtinId="8" hidden="1"/>
    <cellStyle name="Hipervínculo" xfId="38503" builtinId="8" hidden="1"/>
    <cellStyle name="Hipervínculo" xfId="38505" builtinId="8" hidden="1"/>
    <cellStyle name="Hipervínculo" xfId="38507" builtinId="8" hidden="1"/>
    <cellStyle name="Hipervínculo" xfId="38509" builtinId="8" hidden="1"/>
    <cellStyle name="Hipervínculo" xfId="38511" builtinId="8" hidden="1"/>
    <cellStyle name="Hipervínculo" xfId="38513" builtinId="8" hidden="1"/>
    <cellStyle name="Hipervínculo" xfId="38515" builtinId="8" hidden="1"/>
    <cellStyle name="Hipervínculo" xfId="38517" builtinId="8" hidden="1"/>
    <cellStyle name="Hipervínculo" xfId="38519" builtinId="8" hidden="1"/>
    <cellStyle name="Hipervínculo" xfId="38521" builtinId="8" hidden="1"/>
    <cellStyle name="Hipervínculo" xfId="38523" builtinId="8" hidden="1"/>
    <cellStyle name="Hipervínculo" xfId="38525" builtinId="8" hidden="1"/>
    <cellStyle name="Hipervínculo" xfId="38527" builtinId="8" hidden="1"/>
    <cellStyle name="Hipervínculo" xfId="38529" builtinId="8" hidden="1"/>
    <cellStyle name="Hipervínculo" xfId="38531" builtinId="8" hidden="1"/>
    <cellStyle name="Hipervínculo" xfId="38533" builtinId="8" hidden="1"/>
    <cellStyle name="Hipervínculo" xfId="38535" builtinId="8" hidden="1"/>
    <cellStyle name="Hipervínculo" xfId="38537" builtinId="8" hidden="1"/>
    <cellStyle name="Hipervínculo" xfId="38539" builtinId="8" hidden="1"/>
    <cellStyle name="Hipervínculo" xfId="38541" builtinId="8" hidden="1"/>
    <cellStyle name="Hipervínculo" xfId="38543" builtinId="8" hidden="1"/>
    <cellStyle name="Hipervínculo" xfId="38545" builtinId="8" hidden="1"/>
    <cellStyle name="Hipervínculo" xfId="38547" builtinId="8" hidden="1"/>
    <cellStyle name="Hipervínculo" xfId="38549" builtinId="8" hidden="1"/>
    <cellStyle name="Hipervínculo" xfId="38551" builtinId="8" hidden="1"/>
    <cellStyle name="Hipervínculo" xfId="38553" builtinId="8" hidden="1"/>
    <cellStyle name="Hipervínculo" xfId="38555" builtinId="8" hidden="1"/>
    <cellStyle name="Hipervínculo" xfId="38557" builtinId="8" hidden="1"/>
    <cellStyle name="Hipervínculo" xfId="38559" builtinId="8" hidden="1"/>
    <cellStyle name="Hipervínculo" xfId="38561" builtinId="8" hidden="1"/>
    <cellStyle name="Hipervínculo" xfId="38563" builtinId="8" hidden="1"/>
    <cellStyle name="Hipervínculo" xfId="38565" builtinId="8" hidden="1"/>
    <cellStyle name="Hipervínculo" xfId="38567" builtinId="8" hidden="1"/>
    <cellStyle name="Hipervínculo" xfId="38569" builtinId="8" hidden="1"/>
    <cellStyle name="Hipervínculo" xfId="38571" builtinId="8" hidden="1"/>
    <cellStyle name="Hipervínculo" xfId="38573" builtinId="8" hidden="1"/>
    <cellStyle name="Hipervínculo" xfId="38575" builtinId="8" hidden="1"/>
    <cellStyle name="Hipervínculo" xfId="38577" builtinId="8" hidden="1"/>
    <cellStyle name="Hipervínculo" xfId="38579" builtinId="8" hidden="1"/>
    <cellStyle name="Hipervínculo" xfId="38581" builtinId="8" hidden="1"/>
    <cellStyle name="Hipervínculo" xfId="38583" builtinId="8" hidden="1"/>
    <cellStyle name="Hipervínculo" xfId="38585" builtinId="8" hidden="1"/>
    <cellStyle name="Hipervínculo" xfId="38587" builtinId="8" hidden="1"/>
    <cellStyle name="Hipervínculo" xfId="38589" builtinId="8" hidden="1"/>
    <cellStyle name="Hipervínculo" xfId="38591" builtinId="8" hidden="1"/>
    <cellStyle name="Hipervínculo" xfId="38593" builtinId="8" hidden="1"/>
    <cellStyle name="Hipervínculo" xfId="38595" builtinId="8" hidden="1"/>
    <cellStyle name="Hipervínculo" xfId="38597" builtinId="8" hidden="1"/>
    <cellStyle name="Hipervínculo" xfId="38599" builtinId="8" hidden="1"/>
    <cellStyle name="Hipervínculo" xfId="38601" builtinId="8" hidden="1"/>
    <cellStyle name="Hipervínculo" xfId="38603" builtinId="8" hidden="1"/>
    <cellStyle name="Hipervínculo" xfId="38605" builtinId="8" hidden="1"/>
    <cellStyle name="Hipervínculo" xfId="38607" builtinId="8" hidden="1"/>
    <cellStyle name="Hipervínculo" xfId="38609" builtinId="8" hidden="1"/>
    <cellStyle name="Hipervínculo" xfId="38611" builtinId="8" hidden="1"/>
    <cellStyle name="Hipervínculo" xfId="38613" builtinId="8" hidden="1"/>
    <cellStyle name="Hipervínculo" xfId="38615" builtinId="8" hidden="1"/>
    <cellStyle name="Hipervínculo" xfId="38617" builtinId="8" hidden="1"/>
    <cellStyle name="Hipervínculo" xfId="38619" builtinId="8" hidden="1"/>
    <cellStyle name="Hipervínculo" xfId="38621" builtinId="8" hidden="1"/>
    <cellStyle name="Hipervínculo" xfId="38623" builtinId="8" hidden="1"/>
    <cellStyle name="Hipervínculo" xfId="38625" builtinId="8" hidden="1"/>
    <cellStyle name="Hipervínculo" xfId="38627" builtinId="8" hidden="1"/>
    <cellStyle name="Hipervínculo" xfId="38629" builtinId="8" hidden="1"/>
    <cellStyle name="Hipervínculo" xfId="38631" builtinId="8" hidden="1"/>
    <cellStyle name="Hipervínculo" xfId="38633" builtinId="8" hidden="1"/>
    <cellStyle name="Hipervínculo" xfId="38635" builtinId="8" hidden="1"/>
    <cellStyle name="Hipervínculo" xfId="38637" builtinId="8" hidden="1"/>
    <cellStyle name="Hipervínculo" xfId="38639" builtinId="8" hidden="1"/>
    <cellStyle name="Hipervínculo" xfId="38641" builtinId="8" hidden="1"/>
    <cellStyle name="Hipervínculo" xfId="38643" builtinId="8" hidden="1"/>
    <cellStyle name="Hipervínculo" xfId="38645" builtinId="8" hidden="1"/>
    <cellStyle name="Hipervínculo" xfId="38647" builtinId="8" hidden="1"/>
    <cellStyle name="Hipervínculo" xfId="38649" builtinId="8" hidden="1"/>
    <cellStyle name="Hipervínculo" xfId="38651" builtinId="8" hidden="1"/>
    <cellStyle name="Hipervínculo" xfId="38653" builtinId="8" hidden="1"/>
    <cellStyle name="Hipervínculo" xfId="38655" builtinId="8" hidden="1"/>
    <cellStyle name="Hipervínculo" xfId="38657" builtinId="8" hidden="1"/>
    <cellStyle name="Hipervínculo" xfId="38659" builtinId="8" hidden="1"/>
    <cellStyle name="Hipervínculo" xfId="38661" builtinId="8" hidden="1"/>
    <cellStyle name="Hipervínculo" xfId="39019" builtinId="8" hidden="1"/>
    <cellStyle name="Hipervínculo" xfId="38715" builtinId="8" hidden="1"/>
    <cellStyle name="Hipervínculo" xfId="38738" builtinId="8" hidden="1"/>
    <cellStyle name="Hipervínculo" xfId="39059" builtinId="8" hidden="1"/>
    <cellStyle name="Hipervínculo" xfId="39004" builtinId="8" hidden="1"/>
    <cellStyle name="Hipervínculo" xfId="38695" builtinId="8" hidden="1"/>
    <cellStyle name="Hipervínculo" xfId="38729" builtinId="8" hidden="1"/>
    <cellStyle name="Hipervínculo" xfId="38896" builtinId="8" hidden="1"/>
    <cellStyle name="Hipervínculo" xfId="38842" builtinId="8" hidden="1"/>
    <cellStyle name="Hipervínculo" xfId="38787" builtinId="8" hidden="1"/>
    <cellStyle name="Hipervínculo" xfId="38749" builtinId="8" hidden="1"/>
    <cellStyle name="Hipervínculo" xfId="35354" builtinId="8" hidden="1"/>
    <cellStyle name="Hipervínculo" xfId="35479" builtinId="8" hidden="1"/>
    <cellStyle name="Hipervínculo" xfId="38744" builtinId="8" hidden="1"/>
    <cellStyle name="Hipervínculo" xfId="39068" builtinId="8" hidden="1"/>
    <cellStyle name="Hipervínculo" xfId="39013" builtinId="8" hidden="1"/>
    <cellStyle name="Hipervínculo" xfId="38707" builtinId="8" hidden="1"/>
    <cellStyle name="Hipervínculo" xfId="38895" builtinId="8" hidden="1"/>
    <cellStyle name="Hipervínculo" xfId="38841" builtinId="8" hidden="1"/>
    <cellStyle name="Hipervínculo" xfId="38786" builtinId="8" hidden="1"/>
    <cellStyle name="Hipervínculo" xfId="38745" builtinId="8" hidden="1"/>
    <cellStyle name="Hipervínculo" xfId="39069" builtinId="8" hidden="1"/>
    <cellStyle name="Hipervínculo" xfId="39014" builtinId="8" hidden="1"/>
    <cellStyle name="Hipervínculo" xfId="38708" builtinId="8" hidden="1"/>
    <cellStyle name="Hipervínculo" xfId="36908" builtinId="8" hidden="1"/>
    <cellStyle name="Hipervínculo" xfId="38697" builtinId="8" hidden="1"/>
    <cellStyle name="Hipervínculo" xfId="39042" builtinId="8" hidden="1"/>
    <cellStyle name="Hipervínculo" xfId="38987" builtinId="8" hidden="1"/>
    <cellStyle name="Hipervínculo" xfId="38894" builtinId="8" hidden="1"/>
    <cellStyle name="Hipervínculo" xfId="38840" builtinId="8" hidden="1"/>
    <cellStyle name="Hipervínculo" xfId="38785" builtinId="8" hidden="1"/>
    <cellStyle name="Hipervínculo" xfId="37227" builtinId="8" hidden="1"/>
    <cellStyle name="Hipervínculo" xfId="38732" builtinId="8" hidden="1"/>
    <cellStyle name="Hipervínculo" xfId="37284" builtinId="8" hidden="1"/>
    <cellStyle name="Hipervínculo" xfId="36948" builtinId="8" hidden="1"/>
    <cellStyle name="Hipervínculo" xfId="38666" builtinId="8" hidden="1"/>
    <cellStyle name="Hipervínculo" xfId="38748" builtinId="8" hidden="1"/>
    <cellStyle name="Hipervínculo" xfId="39072" builtinId="8" hidden="1"/>
    <cellStyle name="Hipervínculo" xfId="39017" builtinId="8" hidden="1"/>
    <cellStyle name="Hipervínculo" xfId="38712" builtinId="8" hidden="1"/>
    <cellStyle name="Hipervínculo" xfId="39084" builtinId="8" hidden="1"/>
    <cellStyle name="Hipervínculo" xfId="39030" builtinId="8" hidden="1"/>
    <cellStyle name="Hipervínculo" xfId="38976" builtinId="8" hidden="1"/>
    <cellStyle name="Hipervínculo" xfId="38728" builtinId="8" hidden="1"/>
    <cellStyle name="Hipervínculo" xfId="39082" builtinId="8" hidden="1"/>
    <cellStyle name="Hipervínculo" xfId="39028" builtinId="8" hidden="1"/>
    <cellStyle name="Hipervínculo" xfId="38974" builtinId="8" hidden="1"/>
    <cellStyle name="Hipervínculo" xfId="38726" builtinId="8" hidden="1"/>
    <cellStyle name="Hipervínculo" xfId="37159" builtinId="8" hidden="1"/>
    <cellStyle name="Hipervínculo" xfId="38936" builtinId="8" hidden="1"/>
    <cellStyle name="Hipervínculo" xfId="38882" builtinId="8" hidden="1"/>
    <cellStyle name="Hipervínculo" xfId="38828" builtinId="8" hidden="1"/>
    <cellStyle name="Hipervínculo" xfId="38934" builtinId="8" hidden="1"/>
    <cellStyle name="Hipervínculo" xfId="38880" builtinId="8" hidden="1"/>
    <cellStyle name="Hipervínculo" xfId="38826" builtinId="8" hidden="1"/>
    <cellStyle name="Hipervínculo" xfId="38772" builtinId="8" hidden="1"/>
    <cellStyle name="Hipervínculo" xfId="38897" builtinId="8" hidden="1"/>
    <cellStyle name="Hipervínculo" xfId="38843" builtinId="8" hidden="1"/>
    <cellStyle name="Hipervínculo" xfId="38788" builtinId="8" hidden="1"/>
    <cellStyle name="Hipervínculo" xfId="38770" builtinId="8" hidden="1"/>
    <cellStyle name="Hipervínculo" xfId="39081" builtinId="8" hidden="1"/>
    <cellStyle name="Hipervínculo" xfId="39027" builtinId="8" hidden="1"/>
    <cellStyle name="Hipervínculo" xfId="38725" builtinId="8" hidden="1"/>
    <cellStyle name="Hipervínculo" xfId="38926" builtinId="8" hidden="1"/>
    <cellStyle name="Hipervínculo" xfId="38872" builtinId="8" hidden="1"/>
    <cellStyle name="Hipervínculo" xfId="38818" builtinId="8" hidden="1"/>
    <cellStyle name="Hipervínculo" xfId="38764" builtinId="8" hidden="1"/>
    <cellStyle name="Hipervínculo" xfId="35265" builtinId="8" hidden="1"/>
    <cellStyle name="Hipervínculo" xfId="38783" builtinId="8" hidden="1"/>
    <cellStyle name="Hipervínculo" xfId="38746" builtinId="8" hidden="1"/>
    <cellStyle name="Hipervínculo" xfId="39070" builtinId="8" hidden="1"/>
    <cellStyle name="Hipervínculo" xfId="39015" builtinId="8" hidden="1"/>
    <cellStyle name="Hipervínculo" xfId="38710" builtinId="8" hidden="1"/>
    <cellStyle name="Hipervínculo" xfId="39078" builtinId="8" hidden="1"/>
    <cellStyle name="Hipervínculo" xfId="39024" builtinId="8" hidden="1"/>
    <cellStyle name="Hipervínculo" xfId="38970" builtinId="8" hidden="1"/>
    <cellStyle name="Hipervínculo" xfId="38721" builtinId="8" hidden="1"/>
    <cellStyle name="Hipervínculo" xfId="38892" builtinId="8" hidden="1"/>
    <cellStyle name="Hipervínculo" xfId="38838" builtinId="8" hidden="1"/>
    <cellStyle name="Hipervínculo" xfId="38782" builtinId="8" hidden="1"/>
    <cellStyle name="Hipervínculo" xfId="38740" builtinId="8" hidden="1"/>
    <cellStyle name="Hipervínculo" xfId="39062" builtinId="8" hidden="1"/>
    <cellStyle name="Hipervínculo" xfId="39007" builtinId="8" hidden="1"/>
    <cellStyle name="Hipervínculo" xfId="38701" builtinId="8" hidden="1"/>
    <cellStyle name="Hipervínculo" xfId="39077" builtinId="8" hidden="1"/>
    <cellStyle name="Hipervínculo" xfId="39023" builtinId="8" hidden="1"/>
    <cellStyle name="Hipervínculo" xfId="38969" builtinId="8" hidden="1"/>
    <cellStyle name="Hipervínculo" xfId="38720" builtinId="8" hidden="1"/>
    <cellStyle name="Hipervínculo" xfId="39080" builtinId="8" hidden="1"/>
    <cellStyle name="Hipervínculo" xfId="39026" builtinId="8" hidden="1"/>
    <cellStyle name="Hipervínculo" xfId="38972" builtinId="8" hidden="1"/>
    <cellStyle name="Hipervínculo" xfId="38723" builtinId="8" hidden="1"/>
    <cellStyle name="Hipervínculo" xfId="38982" builtinId="8" hidden="1"/>
    <cellStyle name="Hipervínculo" xfId="38912" builtinId="8" hidden="1"/>
    <cellStyle name="Hipervínculo" xfId="38858" builtinId="8" hidden="1"/>
    <cellStyle name="Hipervínculo" xfId="38803" builtinId="8" hidden="1"/>
    <cellStyle name="Hipervínculo" xfId="38937" builtinId="8" hidden="1"/>
    <cellStyle name="Hipervínculo" xfId="38883" builtinId="8" hidden="1"/>
    <cellStyle name="Hipervínculo" xfId="38829" builtinId="8" hidden="1"/>
    <cellStyle name="Hipervínculo" xfId="38925" builtinId="8" hidden="1"/>
    <cellStyle name="Hipervínculo" xfId="38871" builtinId="8" hidden="1"/>
    <cellStyle name="Hipervínculo" xfId="38817" builtinId="8" hidden="1"/>
    <cellStyle name="Hipervínculo" xfId="38763" builtinId="8" hidden="1"/>
    <cellStyle name="Hipervínculo" xfId="38927" builtinId="8" hidden="1"/>
    <cellStyle name="Hipervínculo" xfId="38873" builtinId="8" hidden="1"/>
    <cellStyle name="Hipervínculo" xfId="38819" builtinId="8" hidden="1"/>
    <cellStyle name="Hipervínculo" xfId="38765" builtinId="8" hidden="1"/>
    <cellStyle name="Hipervínculo" xfId="38924" builtinId="8" hidden="1"/>
    <cellStyle name="Hipervínculo" xfId="38870" builtinId="8" hidden="1"/>
    <cellStyle name="Hipervínculo" xfId="38815" builtinId="8" hidden="1"/>
    <cellStyle name="Hipervínculo" xfId="38750" builtinId="8" hidden="1"/>
    <cellStyle name="Hipervínculo" xfId="38890" builtinId="8" hidden="1"/>
    <cellStyle name="Hipervínculo" xfId="38836" builtinId="8" hidden="1"/>
    <cellStyle name="Hipervínculo" xfId="38780" builtinId="8" hidden="1"/>
    <cellStyle name="Hipervínculo" xfId="38747" builtinId="8" hidden="1"/>
    <cellStyle name="Hipervínculo" xfId="39071" builtinId="8" hidden="1"/>
    <cellStyle name="Hipervínculo" xfId="39016" builtinId="8" hidden="1"/>
    <cellStyle name="Hipervínculo" xfId="38711" builtinId="8" hidden="1"/>
    <cellStyle name="Hipervínculo" xfId="39040" builtinId="8" hidden="1"/>
    <cellStyle name="Hipervínculo" xfId="38984" builtinId="8" hidden="1"/>
    <cellStyle name="Hipervínculo" xfId="38971" builtinId="8" hidden="1"/>
    <cellStyle name="Hipervínculo" xfId="38930" builtinId="8" hidden="1"/>
    <cellStyle name="Hipervínculo" xfId="38876" builtinId="8" hidden="1"/>
    <cellStyle name="Hipervínculo" xfId="38822" builtinId="8" hidden="1"/>
    <cellStyle name="Hipervínculo" xfId="37202" builtinId="8" hidden="1"/>
    <cellStyle name="Hipervínculo" xfId="37259" builtinId="8" hidden="1"/>
    <cellStyle name="Hipervínculo" xfId="38774" builtinId="8" hidden="1"/>
    <cellStyle name="Hipervínculo" xfId="38739" builtinId="8" hidden="1"/>
    <cellStyle name="Hipervínculo" xfId="39060" builtinId="8" hidden="1"/>
    <cellStyle name="Hipervínculo" xfId="39005" builtinId="8" hidden="1"/>
    <cellStyle name="Hipervínculo" xfId="38696" builtinId="8" hidden="1"/>
    <cellStyle name="Hipervínculo" xfId="38665" builtinId="8" hidden="1"/>
    <cellStyle name="Hipervínculo" xfId="38691" builtinId="8" hidden="1"/>
    <cellStyle name="Hipervínculo" xfId="38683" builtinId="8" hidden="1"/>
    <cellStyle name="Hipervínculo" xfId="38675" builtinId="8" hidden="1"/>
    <cellStyle name="Hipervínculo" xfId="38663" builtinId="8" hidden="1"/>
    <cellStyle name="Hipervínculo" xfId="39067" builtinId="8" hidden="1"/>
    <cellStyle name="Hipervínculo" xfId="39012" builtinId="8" hidden="1"/>
    <cellStyle name="Hipervínculo" xfId="38706" builtinId="8" hidden="1"/>
    <cellStyle name="Hipervínculo" xfId="37147" builtinId="8" hidden="1"/>
    <cellStyle name="Hipervínculo" xfId="38940" builtinId="8" hidden="1"/>
    <cellStyle name="Hipervínculo" xfId="38887" builtinId="8" hidden="1"/>
    <cellStyle name="Hipervínculo" xfId="38833" builtinId="8" hidden="1"/>
    <cellStyle name="Hipervínculo" xfId="38980" builtinId="8" hidden="1"/>
    <cellStyle name="Hipervínculo" xfId="38945" builtinId="8" hidden="1"/>
    <cellStyle name="Hipervínculo" xfId="38916" builtinId="8" hidden="1"/>
    <cellStyle name="Hipervínculo" xfId="38862" builtinId="8" hidden="1"/>
    <cellStyle name="Hipervínculo" xfId="38807" builtinId="8" hidden="1"/>
    <cellStyle name="Hipervínculo" xfId="38889" builtinId="8" hidden="1"/>
    <cellStyle name="Hipervínculo" xfId="38835" builtinId="8" hidden="1"/>
    <cellStyle name="Hipervínculo" xfId="38778" builtinId="8" hidden="1"/>
    <cellStyle name="Hipervínculo" xfId="38743" builtinId="8" hidden="1"/>
    <cellStyle name="Hipervínculo" xfId="39066" builtinId="8" hidden="1"/>
    <cellStyle name="Hipervínculo" xfId="39011" builtinId="8" hidden="1"/>
    <cellStyle name="Hipervínculo" xfId="38705" builtinId="8" hidden="1"/>
    <cellStyle name="Hipervínculo" xfId="36855" builtinId="8" hidden="1"/>
    <cellStyle name="Hipervínculo" xfId="39037" builtinId="8" hidden="1"/>
    <cellStyle name="Hipervínculo" xfId="38978" builtinId="8" hidden="1"/>
    <cellStyle name="Hipervínculo" xfId="38914" builtinId="8" hidden="1"/>
    <cellStyle name="Hipervínculo" xfId="38860" builtinId="8" hidden="1"/>
    <cellStyle name="Hipervínculo" xfId="38805" builtinId="8" hidden="1"/>
    <cellStyle name="Hipervínculo" xfId="38938" builtinId="8" hidden="1"/>
    <cellStyle name="Hipervínculo" xfId="38885" builtinId="8" hidden="1"/>
    <cellStyle name="Hipervínculo" xfId="38831" builtinId="8" hidden="1"/>
    <cellStyle name="Hipervínculo" xfId="39087" builtinId="8" hidden="1"/>
    <cellStyle name="Hipervínculo" xfId="39033" builtinId="8" hidden="1"/>
    <cellStyle name="Hipervínculo" xfId="38734" builtinId="8" hidden="1"/>
    <cellStyle name="Hipervínculo" xfId="38776" builtinId="8" hidden="1"/>
    <cellStyle name="Hipervínculo" xfId="38741" builtinId="8" hidden="1"/>
    <cellStyle name="Hipervínculo" xfId="39064" builtinId="8" hidden="1"/>
    <cellStyle name="Hipervínculo" xfId="39009" builtinId="8" hidden="1"/>
    <cellStyle name="Hipervínculo" xfId="38703" builtinId="8" hidden="1"/>
    <cellStyle name="Hipervínculo" xfId="38939" builtinId="8" hidden="1"/>
    <cellStyle name="Hipervínculo" xfId="38886" builtinId="8" hidden="1"/>
    <cellStyle name="Hipervínculo" xfId="38832" builtinId="8" hidden="1"/>
    <cellStyle name="Hipervínculo" xfId="36856" builtinId="8" hidden="1"/>
    <cellStyle name="Hipervínculo" xfId="38669" builtinId="8" hidden="1"/>
    <cellStyle name="Hipervínculo" xfId="38668" builtinId="8" hidden="1"/>
    <cellStyle name="Hipervínculo" xfId="38694" builtinId="8" hidden="1"/>
    <cellStyle name="Hipervínculo" xfId="38686" builtinId="8" hidden="1"/>
    <cellStyle name="Hipervínculo" xfId="38678" builtinId="8" hidden="1"/>
    <cellStyle name="Hipervínculo" xfId="38909" builtinId="8" hidden="1"/>
    <cellStyle name="Hipervínculo" xfId="38855" builtinId="8" hidden="1"/>
    <cellStyle name="Hipervínculo" xfId="38800" builtinId="8" hidden="1"/>
    <cellStyle name="Hipervínculo" xfId="38762" builtinId="8" hidden="1"/>
    <cellStyle name="Hipervínculo" xfId="38907" builtinId="8" hidden="1"/>
    <cellStyle name="Hipervínculo" xfId="38853" builtinId="8" hidden="1"/>
    <cellStyle name="Hipervínculo" xfId="38798" builtinId="8" hidden="1"/>
    <cellStyle name="Hipervínculo" xfId="38760" builtinId="8" hidden="1"/>
    <cellStyle name="Hipervínculo" xfId="38905" builtinId="8" hidden="1"/>
    <cellStyle name="Hipervínculo" xfId="38851" builtinId="8" hidden="1"/>
    <cellStyle name="Hipervínculo" xfId="38796" builtinId="8" hidden="1"/>
    <cellStyle name="Hipervínculo" xfId="38758" builtinId="8" hidden="1"/>
    <cellStyle name="Hipervínculo" xfId="38903" builtinId="8" hidden="1"/>
    <cellStyle name="Hipervínculo" xfId="38849" builtinId="8" hidden="1"/>
    <cellStyle name="Hipervínculo" xfId="38794" builtinId="8" hidden="1"/>
    <cellStyle name="Hipervínculo" xfId="38756" builtinId="8" hidden="1"/>
    <cellStyle name="Hipervínculo" xfId="38901" builtinId="8" hidden="1"/>
    <cellStyle name="Hipervínculo" xfId="38847" builtinId="8" hidden="1"/>
    <cellStyle name="Hipervínculo" xfId="38792" builtinId="8" hidden="1"/>
    <cellStyle name="Hipervínculo" xfId="38754" builtinId="8" hidden="1"/>
    <cellStyle name="Hipervínculo" xfId="38899" builtinId="8" hidden="1"/>
    <cellStyle name="Hipervínculo" xfId="38845" builtinId="8" hidden="1"/>
    <cellStyle name="Hipervínculo" xfId="38790" builtinId="8" hidden="1"/>
    <cellStyle name="Hipervínculo" xfId="38752" builtinId="8" hidden="1"/>
    <cellStyle name="Hipervínculo" xfId="38908" builtinId="8" hidden="1"/>
    <cellStyle name="Hipervínculo" xfId="38854" builtinId="8" hidden="1"/>
    <cellStyle name="Hipervínculo" xfId="38799" builtinId="8" hidden="1"/>
    <cellStyle name="Hipervínculo" xfId="38761" builtinId="8" hidden="1"/>
    <cellStyle name="Hipervínculo" xfId="38906" builtinId="8" hidden="1"/>
    <cellStyle name="Hipervínculo" xfId="38852" builtinId="8" hidden="1"/>
    <cellStyle name="Hipervínculo" xfId="38797" builtinId="8" hidden="1"/>
    <cellStyle name="Hipervínculo" xfId="38759" builtinId="8" hidden="1"/>
    <cellStyle name="Hipervínculo" xfId="38904" builtinId="8" hidden="1"/>
    <cellStyle name="Hipervínculo" xfId="38850" builtinId="8" hidden="1"/>
    <cellStyle name="Hipervínculo" xfId="38795" builtinId="8" hidden="1"/>
    <cellStyle name="Hipervínculo" xfId="38757" builtinId="8" hidden="1"/>
    <cellStyle name="Hipervínculo" xfId="38902" builtinId="8" hidden="1"/>
    <cellStyle name="Hipervínculo" xfId="38848" builtinId="8" hidden="1"/>
    <cellStyle name="Hipervínculo" xfId="38793" builtinId="8" hidden="1"/>
    <cellStyle name="Hipervínculo" xfId="38755" builtinId="8" hidden="1"/>
    <cellStyle name="Hipervínculo" xfId="38900" builtinId="8" hidden="1"/>
    <cellStyle name="Hipervínculo" xfId="38846" builtinId="8" hidden="1"/>
    <cellStyle name="Hipervínculo" xfId="38791" builtinId="8" hidden="1"/>
    <cellStyle name="Hipervínculo" xfId="38753" builtinId="8" hidden="1"/>
    <cellStyle name="Hipervínculo" xfId="38898" builtinId="8" hidden="1"/>
    <cellStyle name="Hipervínculo" xfId="38844" builtinId="8" hidden="1"/>
    <cellStyle name="Hipervínculo" xfId="38789" builtinId="8" hidden="1"/>
    <cellStyle name="Hipervínculo" xfId="38751" builtinId="8" hidden="1"/>
    <cellStyle name="Hipervínculo" xfId="39091" builtinId="8" hidden="1"/>
    <cellStyle name="Hipervínculo" xfId="39093" builtinId="8" hidden="1"/>
    <cellStyle name="Hipervínculo" xfId="39095" builtinId="8" hidden="1"/>
    <cellStyle name="Hipervínculo" xfId="39097" builtinId="8" hidden="1"/>
    <cellStyle name="Hipervínculo" xfId="39099" builtinId="8" hidden="1"/>
    <cellStyle name="Hipervínculo" xfId="39101" builtinId="8" hidden="1"/>
    <cellStyle name="Hipervínculo" xfId="39103" builtinId="8" hidden="1"/>
    <cellStyle name="Hipervínculo" xfId="39105" builtinId="8" hidden="1"/>
    <cellStyle name="Hipervínculo" xfId="39107" builtinId="8" hidden="1"/>
    <cellStyle name="Hipervínculo" xfId="39109" builtinId="8" hidden="1"/>
    <cellStyle name="Hipervínculo" xfId="39111" builtinId="8" hidden="1"/>
    <cellStyle name="Hipervínculo" xfId="39113" builtinId="8" hidden="1"/>
    <cellStyle name="Hipervínculo" xfId="39115" builtinId="8" hidden="1"/>
    <cellStyle name="Hipervínculo" xfId="39117" builtinId="8" hidden="1"/>
    <cellStyle name="Hipervínculo" xfId="39119" builtinId="8" hidden="1"/>
    <cellStyle name="Hipervínculo" xfId="39121" builtinId="8" hidden="1"/>
    <cellStyle name="Hipervínculo" xfId="39123" builtinId="8" hidden="1"/>
    <cellStyle name="Hipervínculo" xfId="39125" builtinId="8" hidden="1"/>
    <cellStyle name="Hipervínculo" xfId="39127" builtinId="8" hidden="1"/>
    <cellStyle name="Hipervínculo" xfId="39129" builtinId="8" hidden="1"/>
    <cellStyle name="Hipervínculo" xfId="39131" builtinId="8" hidden="1"/>
    <cellStyle name="Hipervínculo" xfId="39133" builtinId="8" hidden="1"/>
    <cellStyle name="Hipervínculo" xfId="39135" builtinId="8" hidden="1"/>
    <cellStyle name="Hipervínculo" xfId="39137" builtinId="8" hidden="1"/>
    <cellStyle name="Hipervínculo" xfId="39139" builtinId="8" hidden="1"/>
    <cellStyle name="Hipervínculo" xfId="39141" builtinId="8" hidden="1"/>
    <cellStyle name="Hipervínculo" xfId="39143" builtinId="8" hidden="1"/>
    <cellStyle name="Hipervínculo" xfId="39145" builtinId="8" hidden="1"/>
    <cellStyle name="Hipervínculo" xfId="39147" builtinId="8" hidden="1"/>
    <cellStyle name="Hipervínculo" xfId="39149" builtinId="8" hidden="1"/>
    <cellStyle name="Hipervínculo" xfId="39151" builtinId="8" hidden="1"/>
    <cellStyle name="Hipervínculo" xfId="39153" builtinId="8" hidden="1"/>
    <cellStyle name="Hipervínculo" xfId="39155" builtinId="8" hidden="1"/>
    <cellStyle name="Hipervínculo" xfId="39157" builtinId="8" hidden="1"/>
    <cellStyle name="Hipervínculo" xfId="39159" builtinId="8" hidden="1"/>
    <cellStyle name="Hipervínculo" xfId="39161" builtinId="8" hidden="1"/>
    <cellStyle name="Hipervínculo" xfId="39163" builtinId="8" hidden="1"/>
    <cellStyle name="Hipervínculo" xfId="39165" builtinId="8" hidden="1"/>
    <cellStyle name="Hipervínculo" xfId="39167" builtinId="8" hidden="1"/>
    <cellStyle name="Hipervínculo" xfId="39169" builtinId="8" hidden="1"/>
    <cellStyle name="Hipervínculo" xfId="39171" builtinId="8" hidden="1"/>
    <cellStyle name="Hipervínculo" xfId="39173" builtinId="8" hidden="1"/>
    <cellStyle name="Hipervínculo" xfId="39175" builtinId="8" hidden="1"/>
    <cellStyle name="Hipervínculo" xfId="39177" builtinId="8" hidden="1"/>
    <cellStyle name="Hipervínculo" xfId="39179" builtinId="8" hidden="1"/>
    <cellStyle name="Hipervínculo" xfId="39181" builtinId="8" hidden="1"/>
    <cellStyle name="Hipervínculo" xfId="39183" builtinId="8" hidden="1"/>
    <cellStyle name="Hipervínculo" xfId="39185" builtinId="8" hidden="1"/>
    <cellStyle name="Hipervínculo" xfId="39187" builtinId="8" hidden="1"/>
    <cellStyle name="Hipervínculo" xfId="39189" builtinId="8" hidden="1"/>
    <cellStyle name="Hipervínculo" xfId="39191" builtinId="8" hidden="1"/>
    <cellStyle name="Hipervínculo" xfId="39193" builtinId="8" hidden="1"/>
    <cellStyle name="Hipervínculo" xfId="39195" builtinId="8" hidden="1"/>
    <cellStyle name="Hipervínculo" xfId="39197" builtinId="8" hidden="1"/>
    <cellStyle name="Hipervínculo" xfId="39199" builtinId="8" hidden="1"/>
    <cellStyle name="Hipervínculo" xfId="39201" builtinId="8" hidden="1"/>
    <cellStyle name="Hipervínculo" xfId="39203" builtinId="8" hidden="1"/>
    <cellStyle name="Hipervínculo" xfId="39205" builtinId="8" hidden="1"/>
    <cellStyle name="Hipervínculo" xfId="39207" builtinId="8" hidden="1"/>
    <cellStyle name="Hipervínculo" xfId="39209" builtinId="8" hidden="1"/>
    <cellStyle name="Hipervínculo" xfId="39211" builtinId="8" hidden="1"/>
    <cellStyle name="Hipervínculo" xfId="39213" builtinId="8" hidden="1"/>
    <cellStyle name="Hipervínculo" xfId="39215" builtinId="8" hidden="1"/>
    <cellStyle name="Hipervínculo" xfId="39217" builtinId="8" hidden="1"/>
    <cellStyle name="Hipervínculo" xfId="39219" builtinId="8" hidden="1"/>
    <cellStyle name="Hipervínculo" xfId="39221" builtinId="8" hidden="1"/>
    <cellStyle name="Hipervínculo" xfId="39223" builtinId="8" hidden="1"/>
    <cellStyle name="Hipervínculo" xfId="39225" builtinId="8" hidden="1"/>
    <cellStyle name="Hipervínculo" xfId="39227" builtinId="8" hidden="1"/>
    <cellStyle name="Hipervínculo" xfId="39229" builtinId="8" hidden="1"/>
    <cellStyle name="Hipervínculo" xfId="39231" builtinId="8" hidden="1"/>
    <cellStyle name="Hipervínculo" xfId="39233" builtinId="8" hidden="1"/>
    <cellStyle name="Hipervínculo" xfId="39235" builtinId="8" hidden="1"/>
    <cellStyle name="Hipervínculo" xfId="39237" builtinId="8" hidden="1"/>
    <cellStyle name="Hipervínculo" xfId="39239" builtinId="8" hidden="1"/>
    <cellStyle name="Hipervínculo" xfId="39241" builtinId="8" hidden="1"/>
    <cellStyle name="Hipervínculo" xfId="39243" builtinId="8" hidden="1"/>
    <cellStyle name="Hipervínculo" xfId="39245" builtinId="8" hidden="1"/>
    <cellStyle name="Hipervínculo" xfId="39247" builtinId="8" hidden="1"/>
    <cellStyle name="Hipervínculo" xfId="39249" builtinId="8" hidden="1"/>
    <cellStyle name="Hipervínculo" xfId="39251" builtinId="8" hidden="1"/>
    <cellStyle name="Hipervínculo" xfId="39253" builtinId="8" hidden="1"/>
    <cellStyle name="Hipervínculo" xfId="39255" builtinId="8" hidden="1"/>
    <cellStyle name="Hipervínculo" xfId="39257" builtinId="8" hidden="1"/>
    <cellStyle name="Hipervínculo" xfId="39259" builtinId="8" hidden="1"/>
    <cellStyle name="Hipervínculo" xfId="39261" builtinId="8" hidden="1"/>
    <cellStyle name="Hipervínculo" xfId="39263" builtinId="8" hidden="1"/>
    <cellStyle name="Hipervínculo" xfId="39265" builtinId="8" hidden="1"/>
    <cellStyle name="Hipervínculo" xfId="39267" builtinId="8" hidden="1"/>
    <cellStyle name="Hipervínculo" xfId="39269" builtinId="8" hidden="1"/>
    <cellStyle name="Hipervínculo" xfId="39271" builtinId="8" hidden="1"/>
    <cellStyle name="Hipervínculo" xfId="39273" builtinId="8" hidden="1"/>
    <cellStyle name="Hipervínculo" xfId="39275" builtinId="8" hidden="1"/>
    <cellStyle name="Hipervínculo" xfId="39277" builtinId="8" hidden="1"/>
    <cellStyle name="Hipervínculo" xfId="39279" builtinId="8" hidden="1"/>
    <cellStyle name="Hipervínculo" xfId="39281" builtinId="8" hidden="1"/>
    <cellStyle name="Hipervínculo" xfId="39283" builtinId="8" hidden="1"/>
    <cellStyle name="Hipervínculo" xfId="39285" builtinId="8" hidden="1"/>
    <cellStyle name="Hipervínculo" xfId="39287" builtinId="8" hidden="1"/>
    <cellStyle name="Hipervínculo" xfId="39289" builtinId="8" hidden="1"/>
    <cellStyle name="Hipervínculo" xfId="39291" builtinId="8" hidden="1"/>
    <cellStyle name="Hipervínculo" xfId="39293" builtinId="8" hidden="1"/>
    <cellStyle name="Hipervínculo" xfId="39295" builtinId="8" hidden="1"/>
    <cellStyle name="Hipervínculo" xfId="39297" builtinId="8" hidden="1"/>
    <cellStyle name="Hipervínculo" xfId="39299" builtinId="8" hidden="1"/>
    <cellStyle name="Hipervínculo" xfId="39301" builtinId="8" hidden="1"/>
    <cellStyle name="Hipervínculo" xfId="39303" builtinId="8" hidden="1"/>
    <cellStyle name="Hipervínculo" xfId="39305" builtinId="8" hidden="1"/>
    <cellStyle name="Hipervínculo" xfId="39307" builtinId="8" hidden="1"/>
    <cellStyle name="Hipervínculo" xfId="39309" builtinId="8" hidden="1"/>
    <cellStyle name="Hipervínculo" xfId="39311" builtinId="8" hidden="1"/>
    <cellStyle name="Hipervínculo" xfId="39313" builtinId="8" hidden="1"/>
    <cellStyle name="Hipervínculo" xfId="39315" builtinId="8" hidden="1"/>
    <cellStyle name="Hipervínculo" xfId="39317" builtinId="8" hidden="1"/>
    <cellStyle name="Hipervínculo" xfId="39319" builtinId="8" hidden="1"/>
    <cellStyle name="Hipervínculo" xfId="39321" builtinId="8" hidden="1"/>
    <cellStyle name="Hipervínculo" xfId="39323" builtinId="8" hidden="1"/>
    <cellStyle name="Hipervínculo" xfId="39325" builtinId="8" hidden="1"/>
    <cellStyle name="Hipervínculo" xfId="39327" builtinId="8" hidden="1"/>
    <cellStyle name="Hipervínculo" xfId="39329" builtinId="8" hidden="1"/>
    <cellStyle name="Hipervínculo" xfId="39331" builtinId="8" hidden="1"/>
    <cellStyle name="Hipervínculo" xfId="39333" builtinId="8" hidden="1"/>
    <cellStyle name="Hipervínculo" xfId="39335" builtinId="8" hidden="1"/>
    <cellStyle name="Hipervínculo" xfId="39337" builtinId="8" hidden="1"/>
    <cellStyle name="Hipervínculo" xfId="39339" builtinId="8" hidden="1"/>
    <cellStyle name="Hipervínculo" xfId="39341" builtinId="8" hidden="1"/>
    <cellStyle name="Hipervínculo" xfId="39343" builtinId="8" hidden="1"/>
    <cellStyle name="Hipervínculo" xfId="39345" builtinId="8" hidden="1"/>
    <cellStyle name="Hipervínculo" xfId="39347" builtinId="8" hidden="1"/>
    <cellStyle name="Hipervínculo" xfId="39349" builtinId="8" hidden="1"/>
    <cellStyle name="Hipervínculo" xfId="39351" builtinId="8" hidden="1"/>
    <cellStyle name="Hipervínculo" xfId="39353" builtinId="8" hidden="1"/>
    <cellStyle name="Hipervínculo" xfId="39355" builtinId="8" hidden="1"/>
    <cellStyle name="Hipervínculo" xfId="39357" builtinId="8" hidden="1"/>
    <cellStyle name="Hipervínculo" xfId="39359" builtinId="8" hidden="1"/>
    <cellStyle name="Hipervínculo" xfId="39361" builtinId="8" hidden="1"/>
    <cellStyle name="Hipervínculo" xfId="39363" builtinId="8" hidden="1"/>
    <cellStyle name="Hipervínculo" xfId="39365" builtinId="8" hidden="1"/>
    <cellStyle name="Hipervínculo" xfId="39367" builtinId="8" hidden="1"/>
    <cellStyle name="Hipervínculo" xfId="39369" builtinId="8" hidden="1"/>
    <cellStyle name="Hipervínculo" xfId="39371" builtinId="8" hidden="1"/>
    <cellStyle name="Hipervínculo" xfId="39373" builtinId="8" hidden="1"/>
    <cellStyle name="Hipervínculo" xfId="39375" builtinId="8" hidden="1"/>
    <cellStyle name="Hipervínculo" xfId="39377" builtinId="8" hidden="1"/>
    <cellStyle name="Hipervínculo" xfId="39379" builtinId="8" hidden="1"/>
    <cellStyle name="Hipervínculo" xfId="39381" builtinId="8" hidden="1"/>
    <cellStyle name="Hipervínculo" xfId="39383" builtinId="8" hidden="1"/>
    <cellStyle name="Hipervínculo" xfId="39385" builtinId="8" hidden="1"/>
    <cellStyle name="Hipervínculo" xfId="39387" builtinId="8" hidden="1"/>
    <cellStyle name="Hipervínculo" xfId="39389" builtinId="8" hidden="1"/>
    <cellStyle name="Hipervínculo" xfId="39391" builtinId="8" hidden="1"/>
    <cellStyle name="Hipervínculo" xfId="39393" builtinId="8" hidden="1"/>
    <cellStyle name="Hipervínculo" xfId="39395" builtinId="8" hidden="1"/>
    <cellStyle name="Hipervínculo" xfId="39397" builtinId="8" hidden="1"/>
    <cellStyle name="Hipervínculo" xfId="39399" builtinId="8" hidden="1"/>
    <cellStyle name="Hipervínculo" xfId="39401" builtinId="8" hidden="1"/>
    <cellStyle name="Hipervínculo" xfId="39403" builtinId="8" hidden="1"/>
    <cellStyle name="Hipervínculo" xfId="39405" builtinId="8" hidden="1"/>
    <cellStyle name="Hipervínculo" xfId="39407" builtinId="8" hidden="1"/>
    <cellStyle name="Hipervínculo" xfId="39409" builtinId="8" hidden="1"/>
    <cellStyle name="Hipervínculo" xfId="39411" builtinId="8" hidden="1"/>
    <cellStyle name="Hipervínculo" xfId="39413" builtinId="8" hidden="1"/>
    <cellStyle name="Hipervínculo" xfId="39415" builtinId="8" hidden="1"/>
    <cellStyle name="Hipervínculo" xfId="39417" builtinId="8" hidden="1"/>
    <cellStyle name="Hipervínculo" xfId="39419" builtinId="8" hidden="1"/>
    <cellStyle name="Hipervínculo" xfId="39421" builtinId="8" hidden="1"/>
    <cellStyle name="Hipervínculo" xfId="39423" builtinId="8" hidden="1"/>
    <cellStyle name="Hipervínculo" xfId="39425" builtinId="8" hidden="1"/>
    <cellStyle name="Hipervínculo" xfId="39427" builtinId="8" hidden="1"/>
    <cellStyle name="Hipervínculo" xfId="39429" builtinId="8" hidden="1"/>
    <cellStyle name="Hipervínculo" xfId="39431" builtinId="8" hidden="1"/>
    <cellStyle name="Hipervínculo" xfId="39433" builtinId="8" hidden="1"/>
    <cellStyle name="Hipervínculo" xfId="39435" builtinId="8" hidden="1"/>
    <cellStyle name="Hipervínculo" xfId="39437" builtinId="8" hidden="1"/>
    <cellStyle name="Hipervínculo" xfId="39439" builtinId="8" hidden="1"/>
    <cellStyle name="Hipervínculo" xfId="39441" builtinId="8" hidden="1"/>
    <cellStyle name="Hipervínculo" xfId="39443" builtinId="8" hidden="1"/>
    <cellStyle name="Hipervínculo" xfId="39445" builtinId="8" hidden="1"/>
    <cellStyle name="Hipervínculo" xfId="39447" builtinId="8" hidden="1"/>
    <cellStyle name="Hipervínculo" xfId="39449" builtinId="8" hidden="1"/>
    <cellStyle name="Hipervínculo" xfId="39451" builtinId="8" hidden="1"/>
    <cellStyle name="Hipervínculo" xfId="39453" builtinId="8" hidden="1"/>
    <cellStyle name="Hipervínculo" xfId="39455" builtinId="8" hidden="1"/>
    <cellStyle name="Hipervínculo" xfId="39457" builtinId="8" hidden="1"/>
    <cellStyle name="Hipervínculo" xfId="39459" builtinId="8" hidden="1"/>
    <cellStyle name="Hipervínculo" xfId="39461" builtinId="8" hidden="1"/>
    <cellStyle name="Hipervínculo" xfId="39463" builtinId="8" hidden="1"/>
    <cellStyle name="Hipervínculo" xfId="39465" builtinId="8" hidden="1"/>
    <cellStyle name="Hipervínculo" xfId="39467" builtinId="8" hidden="1"/>
    <cellStyle name="Hipervínculo" xfId="39469" builtinId="8" hidden="1"/>
    <cellStyle name="Hipervínculo" xfId="39471" builtinId="8" hidden="1"/>
    <cellStyle name="Hipervínculo" xfId="39473" builtinId="8" hidden="1"/>
    <cellStyle name="Hipervínculo" xfId="39475" builtinId="8" hidden="1"/>
    <cellStyle name="Hipervínculo" xfId="39477" builtinId="8" hidden="1"/>
    <cellStyle name="Hipervínculo" xfId="39479" builtinId="8" hidden="1"/>
    <cellStyle name="Hipervínculo" xfId="39481" builtinId="8" hidden="1"/>
    <cellStyle name="Hipervínculo" xfId="39483" builtinId="8" hidden="1"/>
    <cellStyle name="Hipervínculo" xfId="39485" builtinId="8" hidden="1"/>
    <cellStyle name="Hipervínculo" xfId="39487" builtinId="8" hidden="1"/>
    <cellStyle name="Hipervínculo" xfId="39489" builtinId="8" hidden="1"/>
    <cellStyle name="Hipervínculo" xfId="39491" builtinId="8" hidden="1"/>
    <cellStyle name="Hipervínculo" xfId="39493" builtinId="8" hidden="1"/>
    <cellStyle name="Hipervínculo" xfId="39495" builtinId="8" hidden="1"/>
    <cellStyle name="Hipervínculo" xfId="39497" builtinId="8" hidden="1"/>
    <cellStyle name="Hipervínculo" xfId="39499" builtinId="8" hidden="1"/>
    <cellStyle name="Hipervínculo" xfId="39501" builtinId="8" hidden="1"/>
    <cellStyle name="Hipervínculo" xfId="39503" builtinId="8" hidden="1"/>
    <cellStyle name="Hipervínculo" xfId="39505" builtinId="8" hidden="1"/>
    <cellStyle name="Hipervínculo" xfId="39507" builtinId="8" hidden="1"/>
    <cellStyle name="Hipervínculo" xfId="39509" builtinId="8" hidden="1"/>
    <cellStyle name="Hipervínculo" xfId="39511" builtinId="8" hidden="1"/>
    <cellStyle name="Hipervínculo" xfId="39513" builtinId="8" hidden="1"/>
    <cellStyle name="Hipervínculo" xfId="39515" builtinId="8" hidden="1"/>
    <cellStyle name="Hipervínculo" xfId="39517" builtinId="8" hidden="1"/>
    <cellStyle name="Hipervínculo" xfId="39519" builtinId="8" hidden="1"/>
    <cellStyle name="Hipervínculo" xfId="39521" builtinId="8" hidden="1"/>
    <cellStyle name="Hipervínculo" xfId="39523" builtinId="8" hidden="1"/>
    <cellStyle name="Hipervínculo" xfId="39525" builtinId="8" hidden="1"/>
    <cellStyle name="Hipervínculo" xfId="39527" builtinId="8" hidden="1"/>
    <cellStyle name="Hipervínculo" xfId="39529" builtinId="8" hidden="1"/>
    <cellStyle name="Hipervínculo" xfId="39531" builtinId="8" hidden="1"/>
    <cellStyle name="Hipervínculo" xfId="39533" builtinId="8" hidden="1"/>
    <cellStyle name="Hipervínculo" xfId="39535" builtinId="8" hidden="1"/>
    <cellStyle name="Hipervínculo" xfId="39537" builtinId="8" hidden="1"/>
    <cellStyle name="Hipervínculo" xfId="39539" builtinId="8" hidden="1"/>
    <cellStyle name="Hipervínculo" xfId="39541" builtinId="8" hidden="1"/>
    <cellStyle name="Hipervínculo" xfId="39543" builtinId="8" hidden="1"/>
    <cellStyle name="Hipervínculo" xfId="39545" builtinId="8" hidden="1"/>
    <cellStyle name="Hipervínculo" xfId="39547" builtinId="8" hidden="1"/>
    <cellStyle name="Hipervínculo" xfId="39549" builtinId="8" hidden="1"/>
    <cellStyle name="Hipervínculo" xfId="39551" builtinId="8" hidden="1"/>
    <cellStyle name="Hipervínculo" xfId="39553" builtinId="8" hidden="1"/>
    <cellStyle name="Hipervínculo" xfId="39555" builtinId="8" hidden="1"/>
    <cellStyle name="Hipervínculo" xfId="39557" builtinId="8" hidden="1"/>
    <cellStyle name="Hipervínculo" xfId="39559" builtinId="8" hidden="1"/>
    <cellStyle name="Hipervínculo" xfId="39561" builtinId="8" hidden="1"/>
    <cellStyle name="Hipervínculo" xfId="39563" builtinId="8" hidden="1"/>
    <cellStyle name="Hipervínculo" xfId="39565" builtinId="8" hidden="1"/>
    <cellStyle name="Hipervínculo" xfId="39567" builtinId="8" hidden="1"/>
    <cellStyle name="Hipervínculo" xfId="39569" builtinId="8" hidden="1"/>
    <cellStyle name="Hipervínculo" xfId="39571" builtinId="8" hidden="1"/>
    <cellStyle name="Hipervínculo" xfId="39573" builtinId="8" hidden="1"/>
    <cellStyle name="Hipervínculo" xfId="39575" builtinId="8" hidden="1"/>
    <cellStyle name="Hipervínculo" xfId="39577" builtinId="8" hidden="1"/>
    <cellStyle name="Hipervínculo" xfId="39579" builtinId="8" hidden="1"/>
    <cellStyle name="Hipervínculo" xfId="39581" builtinId="8" hidden="1"/>
    <cellStyle name="Hipervínculo" xfId="39583" builtinId="8" hidden="1"/>
    <cellStyle name="Hipervínculo" xfId="39585" builtinId="8" hidden="1"/>
    <cellStyle name="Hipervínculo" xfId="39587" builtinId="8" hidden="1"/>
    <cellStyle name="Hipervínculo" xfId="39589" builtinId="8" hidden="1"/>
    <cellStyle name="Hipervínculo" xfId="39591" builtinId="8" hidden="1"/>
    <cellStyle name="Hipervínculo" xfId="39593" builtinId="8" hidden="1"/>
    <cellStyle name="Hipervínculo" xfId="39595" builtinId="8" hidden="1"/>
    <cellStyle name="Hipervínculo" xfId="39597" builtinId="8" hidden="1"/>
    <cellStyle name="Hipervínculo" xfId="39599" builtinId="8" hidden="1"/>
    <cellStyle name="Hipervínculo" xfId="39601" builtinId="8" hidden="1"/>
    <cellStyle name="Hipervínculo" xfId="39603" builtinId="8" hidden="1"/>
    <cellStyle name="Hipervínculo" xfId="39605" builtinId="8" hidden="1"/>
    <cellStyle name="Hipervínculo" xfId="39607" builtinId="8" hidden="1"/>
    <cellStyle name="Hipervínculo" xfId="39609" builtinId="8" hidden="1"/>
    <cellStyle name="Hipervínculo" xfId="39611" builtinId="8" hidden="1"/>
    <cellStyle name="Hipervínculo" xfId="39613" builtinId="8" hidden="1"/>
    <cellStyle name="Hipervínculo" xfId="39615" builtinId="8" hidden="1"/>
    <cellStyle name="Hipervínculo" xfId="39617" builtinId="8" hidden="1"/>
    <cellStyle name="Hipervínculo" xfId="39619" builtinId="8" hidden="1"/>
    <cellStyle name="Hipervínculo" xfId="39621" builtinId="8" hidden="1"/>
    <cellStyle name="Hipervínculo" xfId="39623" builtinId="8" hidden="1"/>
    <cellStyle name="Hipervínculo" xfId="39625" builtinId="8" hidden="1"/>
    <cellStyle name="Hipervínculo" xfId="39627" builtinId="8" hidden="1"/>
    <cellStyle name="Hipervínculo" xfId="39629" builtinId="8" hidden="1"/>
    <cellStyle name="Hipervínculo" xfId="39631" builtinId="8" hidden="1"/>
    <cellStyle name="Hipervínculo" xfId="39633" builtinId="8" hidden="1"/>
    <cellStyle name="Hipervínculo" xfId="39635" builtinId="8" hidden="1"/>
    <cellStyle name="Hipervínculo" xfId="39637" builtinId="8" hidden="1"/>
    <cellStyle name="Hipervínculo" xfId="39639" builtinId="8" hidden="1"/>
    <cellStyle name="Hipervínculo" xfId="39641" builtinId="8" hidden="1"/>
    <cellStyle name="Hipervínculo" xfId="39643" builtinId="8" hidden="1"/>
    <cellStyle name="Hipervínculo" xfId="39645" builtinId="8" hidden="1"/>
    <cellStyle name="Hipervínculo" xfId="39647" builtinId="8" hidden="1"/>
    <cellStyle name="Hipervínculo" xfId="39649" builtinId="8" hidden="1"/>
    <cellStyle name="Hipervínculo" xfId="39651" builtinId="8" hidden="1"/>
    <cellStyle name="Hipervínculo" xfId="39653" builtinId="8" hidden="1"/>
    <cellStyle name="Hipervínculo" xfId="39655" builtinId="8" hidden="1"/>
    <cellStyle name="Hipervínculo" xfId="39657" builtinId="8" hidden="1"/>
    <cellStyle name="Hipervínculo" xfId="39659" builtinId="8" hidden="1"/>
    <cellStyle name="Hipervínculo" xfId="39661" builtinId="8" hidden="1"/>
    <cellStyle name="Hipervínculo" xfId="39663" builtinId="8" hidden="1"/>
    <cellStyle name="Hipervínculo" xfId="39665" builtinId="8" hidden="1"/>
    <cellStyle name="Hipervínculo" xfId="39667" builtinId="8" hidden="1"/>
    <cellStyle name="Hipervínculo" xfId="39669" builtinId="8" hidden="1"/>
    <cellStyle name="Hipervínculo" xfId="39671" builtinId="8" hidden="1"/>
    <cellStyle name="Hipervínculo" xfId="39673" builtinId="8" hidden="1"/>
    <cellStyle name="Hipervínculo" xfId="39675" builtinId="8" hidden="1"/>
    <cellStyle name="Hipervínculo" xfId="39677" builtinId="8" hidden="1"/>
    <cellStyle name="Hipervínculo" xfId="39679" builtinId="8" hidden="1"/>
    <cellStyle name="Hipervínculo" xfId="39681" builtinId="8" hidden="1"/>
    <cellStyle name="Hipervínculo" xfId="39683" builtinId="8" hidden="1"/>
    <cellStyle name="Hipervínculo" xfId="39685" builtinId="8" hidden="1"/>
    <cellStyle name="Hipervínculo" xfId="39687" builtinId="8" hidden="1"/>
    <cellStyle name="Hipervínculo" xfId="39689" builtinId="8" hidden="1"/>
    <cellStyle name="Hipervínculo" xfId="39691" builtinId="8" hidden="1"/>
    <cellStyle name="Hipervínculo" xfId="39693" builtinId="8" hidden="1"/>
    <cellStyle name="Hipervínculo" xfId="39695" builtinId="8" hidden="1"/>
    <cellStyle name="Hipervínculo" xfId="39697" builtinId="8" hidden="1"/>
    <cellStyle name="Hipervínculo" xfId="39699" builtinId="8" hidden="1"/>
    <cellStyle name="Hipervínculo" xfId="39701" builtinId="8" hidden="1"/>
    <cellStyle name="Hipervínculo" xfId="39703" builtinId="8" hidden="1"/>
    <cellStyle name="Hipervínculo" xfId="39705" builtinId="8" hidden="1"/>
    <cellStyle name="Hipervínculo" xfId="39707" builtinId="8" hidden="1"/>
    <cellStyle name="Hipervínculo" xfId="39709" builtinId="8" hidden="1"/>
    <cellStyle name="Hipervínculo" xfId="39711" builtinId="8" hidden="1"/>
    <cellStyle name="Hipervínculo" xfId="39713" builtinId="8" hidden="1"/>
    <cellStyle name="Hipervínculo" xfId="39715" builtinId="8" hidden="1"/>
    <cellStyle name="Hipervínculo" xfId="39717" builtinId="8" hidden="1"/>
    <cellStyle name="Hipervínculo" xfId="39719" builtinId="8" hidden="1"/>
    <cellStyle name="Hipervínculo" xfId="39721" builtinId="8" hidden="1"/>
    <cellStyle name="Hipervínculo" xfId="39723" builtinId="8" hidden="1"/>
    <cellStyle name="Hipervínculo" xfId="39725" builtinId="8" hidden="1"/>
    <cellStyle name="Hipervínculo" xfId="39727" builtinId="8" hidden="1"/>
    <cellStyle name="Hipervínculo" xfId="39729" builtinId="8" hidden="1"/>
    <cellStyle name="Hipervínculo" xfId="39731" builtinId="8" hidden="1"/>
    <cellStyle name="Hipervínculo" xfId="39733" builtinId="8" hidden="1"/>
    <cellStyle name="Hipervínculo" xfId="39735" builtinId="8" hidden="1"/>
    <cellStyle name="Hipervínculo" xfId="39737" builtinId="8" hidden="1"/>
    <cellStyle name="Hipervínculo" xfId="39739" builtinId="8" hidden="1"/>
    <cellStyle name="Hipervínculo" xfId="39741" builtinId="8" hidden="1"/>
    <cellStyle name="Hipervínculo" xfId="39743" builtinId="8" hidden="1"/>
    <cellStyle name="Hipervínculo" xfId="39745" builtinId="8" hidden="1"/>
    <cellStyle name="Hipervínculo" xfId="39747" builtinId="8" hidden="1"/>
    <cellStyle name="Hipervínculo" xfId="39749" builtinId="8" hidden="1"/>
    <cellStyle name="Hipervínculo" xfId="39751" builtinId="8" hidden="1"/>
    <cellStyle name="Hipervínculo" xfId="39753" builtinId="8" hidden="1"/>
    <cellStyle name="Hipervínculo" xfId="39755" builtinId="8" hidden="1"/>
    <cellStyle name="Hipervínculo" xfId="39757" builtinId="8" hidden="1"/>
    <cellStyle name="Hipervínculo" xfId="39759" builtinId="8" hidden="1"/>
    <cellStyle name="Hipervínculo" xfId="39761" builtinId="8" hidden="1"/>
    <cellStyle name="Hipervínculo" xfId="39763" builtinId="8" hidden="1"/>
    <cellStyle name="Hipervínculo" xfId="39765" builtinId="8" hidden="1"/>
    <cellStyle name="Hipervínculo" xfId="39767" builtinId="8" hidden="1"/>
    <cellStyle name="Hipervínculo" xfId="39769" builtinId="8" hidden="1"/>
    <cellStyle name="Hipervínculo" xfId="39771" builtinId="8" hidden="1"/>
    <cellStyle name="Hipervínculo" xfId="39773" builtinId="8" hidden="1"/>
    <cellStyle name="Hipervínculo" xfId="39775" builtinId="8" hidden="1"/>
    <cellStyle name="Hipervínculo" xfId="39777" builtinId="8" hidden="1"/>
    <cellStyle name="Hipervínculo" xfId="39779" builtinId="8" hidden="1"/>
    <cellStyle name="Hipervínculo" xfId="39781" builtinId="8" hidden="1"/>
    <cellStyle name="Hipervínculo" xfId="39783" builtinId="8" hidden="1"/>
    <cellStyle name="Hipervínculo" xfId="39785" builtinId="8" hidden="1"/>
    <cellStyle name="Hipervínculo" xfId="39787" builtinId="8" hidden="1"/>
    <cellStyle name="Hipervínculo" xfId="39789" builtinId="8" hidden="1"/>
    <cellStyle name="Hipervínculo" xfId="39791" builtinId="8" hidden="1"/>
    <cellStyle name="Hipervínculo" xfId="39793" builtinId="8" hidden="1"/>
    <cellStyle name="Hipervínculo" xfId="39795" builtinId="8" hidden="1"/>
    <cellStyle name="Hipervínculo" xfId="39797" builtinId="8" hidden="1"/>
    <cellStyle name="Hipervínculo" xfId="39799" builtinId="8" hidden="1"/>
    <cellStyle name="Hipervínculo" xfId="39801" builtinId="8" hidden="1"/>
    <cellStyle name="Hipervínculo" xfId="39803" builtinId="8" hidden="1"/>
    <cellStyle name="Hipervínculo" xfId="39805" builtinId="8" hidden="1"/>
    <cellStyle name="Hipervínculo" xfId="39807" builtinId="8" hidden="1"/>
    <cellStyle name="Hipervínculo" xfId="39809" builtinId="8" hidden="1"/>
    <cellStyle name="Hipervínculo" xfId="39811" builtinId="8" hidden="1"/>
    <cellStyle name="Hipervínculo" xfId="39813" builtinId="8" hidden="1"/>
    <cellStyle name="Hipervínculo" xfId="39815" builtinId="8" hidden="1"/>
    <cellStyle name="Hipervínculo" xfId="39817" builtinId="8" hidden="1"/>
    <cellStyle name="Hipervínculo" xfId="39819" builtinId="8" hidden="1"/>
    <cellStyle name="Hipervínculo" xfId="39821" builtinId="8" hidden="1"/>
    <cellStyle name="Hipervínculo" xfId="39823" builtinId="8" hidden="1"/>
    <cellStyle name="Hipervínculo" xfId="39825" builtinId="8" hidden="1"/>
    <cellStyle name="Hipervínculo" xfId="39827" builtinId="8" hidden="1"/>
    <cellStyle name="Hipervínculo" xfId="39829" builtinId="8" hidden="1"/>
    <cellStyle name="Hipervínculo" xfId="39831" builtinId="8" hidden="1"/>
    <cellStyle name="Hipervínculo" xfId="39833" builtinId="8" hidden="1"/>
    <cellStyle name="Hipervínculo" xfId="39835" builtinId="8" hidden="1"/>
    <cellStyle name="Hipervínculo" xfId="39837" builtinId="8" hidden="1"/>
    <cellStyle name="Hipervínculo" xfId="39839" builtinId="8" hidden="1"/>
    <cellStyle name="Hipervínculo" xfId="39841" builtinId="8" hidden="1"/>
    <cellStyle name="Hipervínculo" xfId="39843" builtinId="8" hidden="1"/>
    <cellStyle name="Hipervínculo" xfId="39845" builtinId="8" hidden="1"/>
    <cellStyle name="Hipervínculo" xfId="39847" builtinId="8" hidden="1"/>
    <cellStyle name="Hipervínculo" xfId="39849" builtinId="8" hidden="1"/>
    <cellStyle name="Hipervínculo" xfId="39851" builtinId="8" hidden="1"/>
    <cellStyle name="Hipervínculo" xfId="39853" builtinId="8" hidden="1"/>
    <cellStyle name="Hipervínculo" xfId="39855" builtinId="8" hidden="1"/>
    <cellStyle name="Hipervínculo" xfId="39857" builtinId="8" hidden="1"/>
    <cellStyle name="Hipervínculo" xfId="39859" builtinId="8" hidden="1"/>
    <cellStyle name="Hipervínculo" xfId="39861" builtinId="8" hidden="1"/>
    <cellStyle name="Hipervínculo" xfId="39863" builtinId="8" hidden="1"/>
    <cellStyle name="Hipervínculo" xfId="39865" builtinId="8" hidden="1"/>
    <cellStyle name="Hipervínculo" xfId="39867" builtinId="8" hidden="1"/>
    <cellStyle name="Hipervínculo" xfId="39869" builtinId="8" hidden="1"/>
    <cellStyle name="Hipervínculo" xfId="39871" builtinId="8" hidden="1"/>
    <cellStyle name="Hipervínculo" xfId="39873" builtinId="8" hidden="1"/>
    <cellStyle name="Hipervínculo" xfId="39875" builtinId="8" hidden="1"/>
    <cellStyle name="Hipervínculo" xfId="39877" builtinId="8" hidden="1"/>
    <cellStyle name="Hipervínculo" xfId="39879" builtinId="8" hidden="1"/>
    <cellStyle name="Hipervínculo" xfId="39881" builtinId="8" hidden="1"/>
    <cellStyle name="Hipervínculo" xfId="39883" builtinId="8" hidden="1"/>
    <cellStyle name="Hipervínculo" xfId="39885" builtinId="8" hidden="1"/>
    <cellStyle name="Hipervínculo" xfId="39887" builtinId="8" hidden="1"/>
    <cellStyle name="Hipervínculo" xfId="39889" builtinId="8" hidden="1"/>
    <cellStyle name="Hipervínculo" xfId="39891" builtinId="8" hidden="1"/>
    <cellStyle name="Hipervínculo" xfId="39893" builtinId="8" hidden="1"/>
    <cellStyle name="Hipervínculo" xfId="39895" builtinId="8" hidden="1"/>
    <cellStyle name="Hipervínculo" xfId="39897" builtinId="8" hidden="1"/>
    <cellStyle name="Hipervínculo" xfId="39899" builtinId="8" hidden="1"/>
    <cellStyle name="Hipervínculo" xfId="39901" builtinId="8" hidden="1"/>
    <cellStyle name="Hipervínculo" xfId="39903" builtinId="8" hidden="1"/>
    <cellStyle name="Hipervínculo" xfId="39905" builtinId="8" hidden="1"/>
    <cellStyle name="Hipervínculo" xfId="39907" builtinId="8" hidden="1"/>
    <cellStyle name="Hipervínculo" xfId="39909" builtinId="8" hidden="1"/>
    <cellStyle name="Hipervínculo" xfId="39911" builtinId="8" hidden="1"/>
    <cellStyle name="Hipervínculo" xfId="39913" builtinId="8" hidden="1"/>
    <cellStyle name="Hipervínculo" xfId="39915" builtinId="8" hidden="1"/>
    <cellStyle name="Hipervínculo" xfId="39917" builtinId="8" hidden="1"/>
    <cellStyle name="Hipervínculo" xfId="39919" builtinId="8" hidden="1"/>
    <cellStyle name="Hipervínculo" xfId="39921" builtinId="8" hidden="1"/>
    <cellStyle name="Hipervínculo" xfId="39923" builtinId="8" hidden="1"/>
    <cellStyle name="Hipervínculo" xfId="39925" builtinId="8" hidden="1"/>
    <cellStyle name="Hipervínculo" xfId="39927" builtinId="8" hidden="1"/>
    <cellStyle name="Hipervínculo" xfId="39929" builtinId="8" hidden="1"/>
    <cellStyle name="Hipervínculo" xfId="39931" builtinId="8" hidden="1"/>
    <cellStyle name="Hipervínculo" xfId="39933" builtinId="8" hidden="1"/>
    <cellStyle name="Hipervínculo" xfId="39935" builtinId="8" hidden="1"/>
    <cellStyle name="Hipervínculo" xfId="39937" builtinId="8" hidden="1"/>
    <cellStyle name="Hipervínculo" xfId="39939" builtinId="8" hidden="1"/>
    <cellStyle name="Hipervínculo" xfId="39941" builtinId="8" hidden="1"/>
    <cellStyle name="Hipervínculo" xfId="39943" builtinId="8" hidden="1"/>
    <cellStyle name="Hipervínculo" xfId="39945" builtinId="8" hidden="1"/>
    <cellStyle name="Hipervínculo" xfId="39947" builtinId="8" hidden="1"/>
    <cellStyle name="Hipervínculo" xfId="39949" builtinId="8" hidden="1"/>
    <cellStyle name="Hipervínculo" xfId="39951" builtinId="8" hidden="1"/>
    <cellStyle name="Hipervínculo" xfId="39953" builtinId="8" hidden="1"/>
    <cellStyle name="Hipervínculo" xfId="39955" builtinId="8" hidden="1"/>
    <cellStyle name="Hipervínculo" xfId="39957" builtinId="8" hidden="1"/>
    <cellStyle name="Hipervínculo" xfId="39959" builtinId="8" hidden="1"/>
    <cellStyle name="Hipervínculo" xfId="39961" builtinId="8" hidden="1"/>
    <cellStyle name="Hipervínculo" xfId="39963" builtinId="8" hidden="1"/>
    <cellStyle name="Hipervínculo" xfId="39965" builtinId="8" hidden="1"/>
    <cellStyle name="Hipervínculo" xfId="39967" builtinId="8" hidden="1"/>
    <cellStyle name="Hipervínculo" xfId="39969" builtinId="8" hidden="1"/>
    <cellStyle name="Hipervínculo" xfId="39971" builtinId="8" hidden="1"/>
    <cellStyle name="Hipervínculo" xfId="39973" builtinId="8" hidden="1"/>
    <cellStyle name="Hipervínculo" xfId="39975" builtinId="8" hidden="1"/>
    <cellStyle name="Hipervínculo" xfId="39977" builtinId="8" hidden="1"/>
    <cellStyle name="Hipervínculo" xfId="39979" builtinId="8" hidden="1"/>
    <cellStyle name="Hipervínculo" xfId="39981" builtinId="8" hidden="1"/>
    <cellStyle name="Hipervínculo" xfId="39983" builtinId="8" hidden="1"/>
    <cellStyle name="Hipervínculo" xfId="39985" builtinId="8" hidden="1"/>
    <cellStyle name="Hipervínculo" xfId="39987" builtinId="8" hidden="1"/>
    <cellStyle name="Hipervínculo" xfId="39989" builtinId="8" hidden="1"/>
    <cellStyle name="Hipervínculo" xfId="39991" builtinId="8" hidden="1"/>
    <cellStyle name="Hipervínculo" xfId="39993" builtinId="8" hidden="1"/>
    <cellStyle name="Hipervínculo" xfId="39995" builtinId="8" hidden="1"/>
    <cellStyle name="Hipervínculo" xfId="39997" builtinId="8" hidden="1"/>
    <cellStyle name="Hipervínculo" xfId="39999" builtinId="8" hidden="1"/>
    <cellStyle name="Hipervínculo" xfId="40001" builtinId="8" hidden="1"/>
    <cellStyle name="Hipervínculo" xfId="40003" builtinId="8" hidden="1"/>
    <cellStyle name="Hipervínculo" xfId="40005" builtinId="8" hidden="1"/>
    <cellStyle name="Hipervínculo" xfId="40007" builtinId="8" hidden="1"/>
    <cellStyle name="Hipervínculo" xfId="40009" builtinId="8" hidden="1"/>
    <cellStyle name="Hipervínculo" xfId="40011" builtinId="8" hidden="1"/>
    <cellStyle name="Hipervínculo" xfId="40013" builtinId="8" hidden="1"/>
    <cellStyle name="Hipervínculo" xfId="40015" builtinId="8" hidden="1"/>
    <cellStyle name="Hipervínculo" xfId="40017" builtinId="8" hidden="1"/>
    <cellStyle name="Hipervínculo" xfId="40019" builtinId="8" hidden="1"/>
    <cellStyle name="Hipervínculo" xfId="40021" builtinId="8" hidden="1"/>
    <cellStyle name="Hipervínculo" xfId="40023" builtinId="8" hidden="1"/>
    <cellStyle name="Hipervínculo" xfId="40025" builtinId="8" hidden="1"/>
    <cellStyle name="Hipervínculo" xfId="40027" builtinId="8" hidden="1"/>
    <cellStyle name="Hipervínculo" xfId="40029" builtinId="8" hidden="1"/>
    <cellStyle name="Hipervínculo" xfId="40031" builtinId="8" hidden="1"/>
    <cellStyle name="Hipervínculo" xfId="40033" builtinId="8" hidden="1"/>
    <cellStyle name="Hipervínculo" xfId="40035" builtinId="8" hidden="1"/>
    <cellStyle name="Hipervínculo" xfId="40037" builtinId="8" hidden="1"/>
    <cellStyle name="Hipervínculo" xfId="40039" builtinId="8" hidden="1"/>
    <cellStyle name="Hipervínculo" xfId="40041" builtinId="8" hidden="1"/>
    <cellStyle name="Hipervínculo" xfId="40043" builtinId="8" hidden="1"/>
    <cellStyle name="Hipervínculo" xfId="40045" builtinId="8" hidden="1"/>
    <cellStyle name="Hipervínculo" xfId="40047" builtinId="8" hidden="1"/>
    <cellStyle name="Hipervínculo" xfId="40049" builtinId="8" hidden="1"/>
    <cellStyle name="Hipervínculo" xfId="40051" builtinId="8" hidden="1"/>
    <cellStyle name="Hipervínculo" xfId="40053" builtinId="8" hidden="1"/>
    <cellStyle name="Hipervínculo" xfId="40055" builtinId="8" hidden="1"/>
    <cellStyle name="Hipervínculo" xfId="40057" builtinId="8" hidden="1"/>
    <cellStyle name="Hipervínculo" xfId="40059" builtinId="8" hidden="1"/>
    <cellStyle name="Hipervínculo" xfId="40061" builtinId="8" hidden="1"/>
    <cellStyle name="Hipervínculo" xfId="40063" builtinId="8" hidden="1"/>
    <cellStyle name="Hipervínculo" xfId="40065" builtinId="8" hidden="1"/>
    <cellStyle name="Hipervínculo" xfId="40067" builtinId="8" hidden="1"/>
    <cellStyle name="Hipervínculo" xfId="40069" builtinId="8" hidden="1"/>
    <cellStyle name="Hipervínculo" xfId="40071" builtinId="8" hidden="1"/>
    <cellStyle name="Hipervínculo" xfId="40073" builtinId="8" hidden="1"/>
    <cellStyle name="Hipervínculo" xfId="40075" builtinId="8" hidden="1"/>
    <cellStyle name="Hipervínculo" xfId="40077" builtinId="8" hidden="1"/>
    <cellStyle name="Hipervínculo" xfId="40079" builtinId="8" hidden="1"/>
    <cellStyle name="Hipervínculo" xfId="40081" builtinId="8" hidden="1"/>
    <cellStyle name="Hipervínculo" xfId="40083" builtinId="8" hidden="1"/>
    <cellStyle name="Hipervínculo" xfId="40085" builtinId="8" hidden="1"/>
    <cellStyle name="Hipervínculo" xfId="40087" builtinId="8" hidden="1"/>
    <cellStyle name="Hipervínculo" xfId="40089" builtinId="8" hidden="1"/>
    <cellStyle name="Hipervínculo" xfId="40091" builtinId="8" hidden="1"/>
    <cellStyle name="Hipervínculo" xfId="40093" builtinId="8" hidden="1"/>
    <cellStyle name="Hipervínculo" xfId="40095" builtinId="8" hidden="1"/>
    <cellStyle name="Hipervínculo" xfId="40097" builtinId="8" hidden="1"/>
    <cellStyle name="Hipervínculo" xfId="40099" builtinId="8" hidden="1"/>
    <cellStyle name="Hipervínculo" xfId="40101" builtinId="8" hidden="1"/>
    <cellStyle name="Hipervínculo" xfId="40103" builtinId="8" hidden="1"/>
    <cellStyle name="Hipervínculo" xfId="40105" builtinId="8" hidden="1"/>
    <cellStyle name="Hipervínculo" xfId="40107" builtinId="8" hidden="1"/>
    <cellStyle name="Hipervínculo" xfId="40109" builtinId="8" hidden="1"/>
    <cellStyle name="Hipervínculo" xfId="40111" builtinId="8" hidden="1"/>
    <cellStyle name="Hipervínculo" xfId="40113" builtinId="8" hidden="1"/>
    <cellStyle name="Hipervínculo" xfId="40115" builtinId="8" hidden="1"/>
    <cellStyle name="Hipervínculo" xfId="40117" builtinId="8" hidden="1"/>
    <cellStyle name="Hipervínculo" xfId="40119" builtinId="8" hidden="1"/>
    <cellStyle name="Hipervínculo" xfId="40121" builtinId="8" hidden="1"/>
    <cellStyle name="Hipervínculo" xfId="40123" builtinId="8" hidden="1"/>
    <cellStyle name="Hipervínculo" xfId="40125" builtinId="8" hidden="1"/>
    <cellStyle name="Hipervínculo" xfId="40127" builtinId="8" hidden="1"/>
    <cellStyle name="Hipervínculo" xfId="40129" builtinId="8" hidden="1"/>
    <cellStyle name="Hipervínculo" xfId="40131" builtinId="8" hidden="1"/>
    <cellStyle name="Hipervínculo" xfId="40133" builtinId="8" hidden="1"/>
    <cellStyle name="Hipervínculo" xfId="40135" builtinId="8" hidden="1"/>
    <cellStyle name="Hipervínculo" xfId="40137" builtinId="8" hidden="1"/>
    <cellStyle name="Hipervínculo" xfId="40139" builtinId="8" hidden="1"/>
    <cellStyle name="Hipervínculo" xfId="40141" builtinId="8" hidden="1"/>
    <cellStyle name="Hipervínculo" xfId="40143" builtinId="8" hidden="1"/>
    <cellStyle name="Hipervínculo" xfId="40145" builtinId="8" hidden="1"/>
    <cellStyle name="Hipervínculo" xfId="40147" builtinId="8" hidden="1"/>
    <cellStyle name="Hipervínculo" xfId="40149" builtinId="8" hidden="1"/>
    <cellStyle name="Hipervínculo" xfId="40151" builtinId="8" hidden="1"/>
    <cellStyle name="Hipervínculo" xfId="40153" builtinId="8" hidden="1"/>
    <cellStyle name="Hipervínculo" xfId="40155" builtinId="8" hidden="1"/>
    <cellStyle name="Hipervínculo" xfId="40157" builtinId="8" hidden="1"/>
    <cellStyle name="Hipervínculo" xfId="40159" builtinId="8" hidden="1"/>
    <cellStyle name="Hipervínculo" xfId="40161" builtinId="8" hidden="1"/>
    <cellStyle name="Hipervínculo" xfId="40163" builtinId="8" hidden="1"/>
    <cellStyle name="Hipervínculo" xfId="40165" builtinId="8" hidden="1"/>
    <cellStyle name="Hipervínculo" xfId="40167" builtinId="8" hidden="1"/>
    <cellStyle name="Hipervínculo" xfId="40169" builtinId="8" hidden="1"/>
    <cellStyle name="Hipervínculo" xfId="40171" builtinId="8" hidden="1"/>
    <cellStyle name="Hipervínculo" xfId="40173" builtinId="8" hidden="1"/>
    <cellStyle name="Hipervínculo" xfId="40175" builtinId="8" hidden="1"/>
    <cellStyle name="Hipervínculo" xfId="40177" builtinId="8" hidden="1"/>
    <cellStyle name="Hipervínculo" xfId="40179" builtinId="8" hidden="1"/>
    <cellStyle name="Hipervínculo" xfId="40181" builtinId="8" hidden="1"/>
    <cellStyle name="Hipervínculo" xfId="40183" builtinId="8" hidden="1"/>
    <cellStyle name="Hipervínculo" xfId="40185" builtinId="8" hidden="1"/>
    <cellStyle name="Hipervínculo" xfId="40187" builtinId="8" hidden="1"/>
    <cellStyle name="Hipervínculo" xfId="40189" builtinId="8" hidden="1"/>
    <cellStyle name="Hipervínculo" xfId="40191" builtinId="8" hidden="1"/>
    <cellStyle name="Hipervínculo" xfId="40193" builtinId="8" hidden="1"/>
    <cellStyle name="Hipervínculo" xfId="40195" builtinId="8" hidden="1"/>
    <cellStyle name="Hipervínculo" xfId="40197" builtinId="8" hidden="1"/>
    <cellStyle name="Hipervínculo" xfId="40199" builtinId="8" hidden="1"/>
    <cellStyle name="Hipervínculo" xfId="40201" builtinId="8" hidden="1"/>
    <cellStyle name="Hipervínculo" xfId="40203" builtinId="8" hidden="1"/>
    <cellStyle name="Hipervínculo" xfId="40205" builtinId="8" hidden="1"/>
    <cellStyle name="Hipervínculo" xfId="40207" builtinId="8" hidden="1"/>
    <cellStyle name="Hipervínculo" xfId="40209" builtinId="8" hidden="1"/>
    <cellStyle name="Hipervínculo" xfId="40211" builtinId="8" hidden="1"/>
    <cellStyle name="Hipervínculo" xfId="40213" builtinId="8" hidden="1"/>
    <cellStyle name="Hipervínculo" xfId="40215" builtinId="8" hidden="1"/>
    <cellStyle name="Hipervínculo" xfId="40217" builtinId="8" hidden="1"/>
    <cellStyle name="Hipervínculo" xfId="40219" builtinId="8" hidden="1"/>
    <cellStyle name="Hipervínculo" xfId="40221" builtinId="8" hidden="1"/>
    <cellStyle name="Hipervínculo" xfId="40223" builtinId="8" hidden="1"/>
    <cellStyle name="Hipervínculo" xfId="40225" builtinId="8" hidden="1"/>
    <cellStyle name="Hipervínculo" xfId="40227" builtinId="8" hidden="1"/>
    <cellStyle name="Hipervínculo" xfId="40229" builtinId="8" hidden="1"/>
    <cellStyle name="Hipervínculo" xfId="40231" builtinId="8" hidden="1"/>
    <cellStyle name="Hipervínculo" xfId="40233" builtinId="8" hidden="1"/>
    <cellStyle name="Hipervínculo" xfId="40235" builtinId="8" hidden="1"/>
    <cellStyle name="Hipervínculo" xfId="40237" builtinId="8" hidden="1"/>
    <cellStyle name="Hipervínculo" xfId="40239" builtinId="8" hidden="1"/>
    <cellStyle name="Hipervínculo" xfId="40241" builtinId="8" hidden="1"/>
    <cellStyle name="Hipervínculo" xfId="40243" builtinId="8" hidden="1"/>
    <cellStyle name="Hipervínculo" xfId="40245" builtinId="8" hidden="1"/>
    <cellStyle name="Hipervínculo" xfId="40247" builtinId="8" hidden="1"/>
    <cellStyle name="Hipervínculo" xfId="40249" builtinId="8" hidden="1"/>
    <cellStyle name="Hipervínculo" xfId="40251" builtinId="8" hidden="1"/>
    <cellStyle name="Hipervínculo" xfId="40253" builtinId="8" hidden="1"/>
    <cellStyle name="Hipervínculo" xfId="40255" builtinId="8" hidden="1"/>
    <cellStyle name="Hipervínculo" xfId="40257" builtinId="8" hidden="1"/>
    <cellStyle name="Hipervínculo" xfId="40259" builtinId="8" hidden="1"/>
    <cellStyle name="Hipervínculo" xfId="40261" builtinId="8" hidden="1"/>
    <cellStyle name="Hipervínculo" xfId="40263" builtinId="8" hidden="1"/>
    <cellStyle name="Hipervínculo" xfId="40265" builtinId="8" hidden="1"/>
    <cellStyle name="Hipervínculo" xfId="40267" builtinId="8" hidden="1"/>
    <cellStyle name="Hipervínculo" xfId="40269" builtinId="8" hidden="1"/>
    <cellStyle name="Hipervínculo" xfId="40271" builtinId="8" hidden="1"/>
    <cellStyle name="Hipervínculo" xfId="40273" builtinId="8" hidden="1"/>
    <cellStyle name="Hipervínculo" xfId="40275" builtinId="8" hidden="1"/>
    <cellStyle name="Hipervínculo" xfId="40277" builtinId="8" hidden="1"/>
    <cellStyle name="Hipervínculo" xfId="40279" builtinId="8" hidden="1"/>
    <cellStyle name="Hipervínculo" xfId="40281" builtinId="8" hidden="1"/>
    <cellStyle name="Hipervínculo" xfId="40283" builtinId="8" hidden="1"/>
    <cellStyle name="Hipervínculo" xfId="40285" builtinId="8" hidden="1"/>
    <cellStyle name="Hipervínculo" xfId="40287" builtinId="8" hidden="1"/>
    <cellStyle name="Hipervínculo" xfId="40289" builtinId="8" hidden="1"/>
    <cellStyle name="Hipervínculo" xfId="40291" builtinId="8" hidden="1"/>
    <cellStyle name="Hipervínculo" xfId="40293" builtinId="8" hidden="1"/>
    <cellStyle name="Hipervínculo" xfId="40295" builtinId="8" hidden="1"/>
    <cellStyle name="Hipervínculo" xfId="40297" builtinId="8" hidden="1"/>
    <cellStyle name="Hipervínculo" xfId="40299" builtinId="8" hidden="1"/>
    <cellStyle name="Hipervínculo" xfId="40301" builtinId="8" hidden="1"/>
    <cellStyle name="Hipervínculo" xfId="40303" builtinId="8" hidden="1"/>
    <cellStyle name="Hipervínculo" xfId="40305" builtinId="8" hidden="1"/>
    <cellStyle name="Hipervínculo" xfId="40307" builtinId="8" hidden="1"/>
    <cellStyle name="Hipervínculo" xfId="40309" builtinId="8" hidden="1"/>
    <cellStyle name="Hipervínculo" xfId="40311" builtinId="8" hidden="1"/>
    <cellStyle name="Hipervínculo" xfId="40313" builtinId="8" hidden="1"/>
    <cellStyle name="Hipervínculo" xfId="40315" builtinId="8" hidden="1"/>
    <cellStyle name="Hipervínculo" xfId="40317" builtinId="8" hidden="1"/>
    <cellStyle name="Hipervínculo" xfId="40319" builtinId="8" hidden="1"/>
    <cellStyle name="Hipervínculo" xfId="40321" builtinId="8" hidden="1"/>
    <cellStyle name="Hipervínculo" xfId="40323" builtinId="8" hidden="1"/>
    <cellStyle name="Hipervínculo" xfId="40325" builtinId="8" hidden="1"/>
    <cellStyle name="Hipervínculo" xfId="40327" builtinId="8" hidden="1"/>
    <cellStyle name="Hipervínculo" xfId="40329" builtinId="8" hidden="1"/>
    <cellStyle name="Hipervínculo" xfId="40331" builtinId="8" hidden="1"/>
    <cellStyle name="Hipervínculo" xfId="40333" builtinId="8" hidden="1"/>
    <cellStyle name="Hipervínculo" xfId="40335" builtinId="8" hidden="1"/>
    <cellStyle name="Hipervínculo" xfId="40337" builtinId="8" hidden="1"/>
    <cellStyle name="Hipervínculo" xfId="40339" builtinId="8" hidden="1"/>
    <cellStyle name="Hipervínculo" xfId="40341" builtinId="8" hidden="1"/>
    <cellStyle name="Hipervínculo" xfId="40343" builtinId="8" hidden="1"/>
    <cellStyle name="Hipervínculo" xfId="40345" builtinId="8" hidden="1"/>
    <cellStyle name="Hipervínculo" xfId="40347" builtinId="8" hidden="1"/>
    <cellStyle name="Hipervínculo" xfId="40349" builtinId="8" hidden="1"/>
    <cellStyle name="Hipervínculo" xfId="40351" builtinId="8" hidden="1"/>
    <cellStyle name="Hipervínculo" xfId="40353" builtinId="8" hidden="1"/>
    <cellStyle name="Hipervínculo" xfId="40355" builtinId="8" hidden="1"/>
    <cellStyle name="Hipervínculo" xfId="40357" builtinId="8" hidden="1"/>
    <cellStyle name="Hipervínculo" xfId="40359" builtinId="8" hidden="1"/>
    <cellStyle name="Hipervínculo" xfId="40361" builtinId="8" hidden="1"/>
    <cellStyle name="Hipervínculo" xfId="40363" builtinId="8" hidden="1"/>
    <cellStyle name="Hipervínculo" xfId="40365" builtinId="8" hidden="1"/>
    <cellStyle name="Hipervínculo" xfId="40367" builtinId="8" hidden="1"/>
    <cellStyle name="Hipervínculo" xfId="40369" builtinId="8" hidden="1"/>
    <cellStyle name="Hipervínculo" xfId="40371" builtinId="8" hidden="1"/>
    <cellStyle name="Hipervínculo" xfId="40373" builtinId="8" hidden="1"/>
    <cellStyle name="Hipervínculo" xfId="40375" builtinId="8" hidden="1"/>
    <cellStyle name="Hipervínculo" xfId="40377" builtinId="8" hidden="1"/>
    <cellStyle name="Hipervínculo" xfId="40379" builtinId="8" hidden="1"/>
    <cellStyle name="Hipervínculo" xfId="40381" builtinId="8" hidden="1"/>
    <cellStyle name="Hipervínculo" xfId="40383" builtinId="8" hidden="1"/>
    <cellStyle name="Hipervínculo" xfId="40385" builtinId="8" hidden="1"/>
    <cellStyle name="Hipervínculo" xfId="40387" builtinId="8" hidden="1"/>
    <cellStyle name="Hipervínculo" xfId="40389" builtinId="8" hidden="1"/>
    <cellStyle name="Hipervínculo" xfId="40391" builtinId="8" hidden="1"/>
    <cellStyle name="Hipervínculo" xfId="40393" builtinId="8" hidden="1"/>
    <cellStyle name="Hipervínculo" xfId="40395" builtinId="8" hidden="1"/>
    <cellStyle name="Hipervínculo" xfId="40397" builtinId="8" hidden="1"/>
    <cellStyle name="Hipervínculo" xfId="40399" builtinId="8" hidden="1"/>
    <cellStyle name="Hipervínculo" xfId="40401" builtinId="8" hidden="1"/>
    <cellStyle name="Hipervínculo" xfId="40403" builtinId="8" hidden="1"/>
    <cellStyle name="Hipervínculo" xfId="40405" builtinId="8" hidden="1"/>
    <cellStyle name="Hipervínculo" xfId="40407" builtinId="8" hidden="1"/>
    <cellStyle name="Hipervínculo" xfId="40409" builtinId="8" hidden="1"/>
    <cellStyle name="Hipervínculo" xfId="40411" builtinId="8" hidden="1"/>
    <cellStyle name="Hipervínculo" xfId="40413" builtinId="8" hidden="1"/>
    <cellStyle name="Hipervínculo" xfId="40415" builtinId="8" hidden="1"/>
    <cellStyle name="Hipervínculo" xfId="40417" builtinId="8" hidden="1"/>
    <cellStyle name="Hipervínculo" xfId="40419" builtinId="8" hidden="1"/>
    <cellStyle name="Hipervínculo" xfId="40421" builtinId="8" hidden="1"/>
    <cellStyle name="Hipervínculo" xfId="40423" builtinId="8" hidden="1"/>
    <cellStyle name="Hipervínculo" xfId="40425" builtinId="8" hidden="1"/>
    <cellStyle name="Hipervínculo" xfId="40427" builtinId="8" hidden="1"/>
    <cellStyle name="Hipervínculo" xfId="40429" builtinId="8" hidden="1"/>
    <cellStyle name="Hipervínculo" xfId="40431" builtinId="8" hidden="1"/>
    <cellStyle name="Hipervínculo" xfId="40433" builtinId="8" hidden="1"/>
    <cellStyle name="Hipervínculo" xfId="40435" builtinId="8" hidden="1"/>
    <cellStyle name="Hipervínculo" xfId="40437" builtinId="8" hidden="1"/>
    <cellStyle name="Hipervínculo" xfId="40439" builtinId="8" hidden="1"/>
    <cellStyle name="Hipervínculo" xfId="40441" builtinId="8" hidden="1"/>
    <cellStyle name="Hipervínculo" xfId="40443" builtinId="8" hidden="1"/>
    <cellStyle name="Hipervínculo" xfId="40445" builtinId="8" hidden="1"/>
    <cellStyle name="Hipervínculo" xfId="944" builtinId="8" hidden="1"/>
    <cellStyle name="Hipervínculo" xfId="929" builtinId="8" hidden="1"/>
    <cellStyle name="Hipervínculo" xfId="852" builtinId="8" hidden="1"/>
    <cellStyle name="Hipervínculo" xfId="4347" builtinId="8" hidden="1"/>
    <cellStyle name="Hipervínculo" xfId="4290" builtinId="8" hidden="1"/>
    <cellStyle name="Hipervínculo" xfId="1154" builtinId="8" hidden="1"/>
    <cellStyle name="Hipervínculo" xfId="1123" builtinId="8" hidden="1"/>
    <cellStyle name="Hipervínculo" xfId="1030" builtinId="8" hidden="1"/>
    <cellStyle name="Hipervínculo" xfId="1022" builtinId="8" hidden="1"/>
    <cellStyle name="Hipervínculo" xfId="949" builtinId="8" hidden="1"/>
    <cellStyle name="Hipervínculo" xfId="934" builtinId="8" hidden="1"/>
    <cellStyle name="Hipervínculo" xfId="923" builtinId="8" hidden="1"/>
    <cellStyle name="Hipervínculo" xfId="4301" builtinId="8" hidden="1"/>
    <cellStyle name="Hipervínculo" xfId="816" builtinId="8" hidden="1"/>
    <cellStyle name="Hipervínculo" xfId="842" builtinId="8" hidden="1"/>
    <cellStyle name="Hipervínculo" xfId="834" builtinId="8" hidden="1"/>
    <cellStyle name="Hipervínculo" xfId="826" builtinId="8" hidden="1"/>
    <cellStyle name="Hipervínculo" xfId="814" builtinId="8" hidden="1"/>
    <cellStyle name="Hipervínculo" xfId="4197" builtinId="8" hidden="1"/>
    <cellStyle name="Hipervínculo" xfId="1601" builtinId="8" hidden="1"/>
    <cellStyle name="Hipervínculo" xfId="1335" builtinId="8" hidden="1"/>
    <cellStyle name="Hipervínculo" xfId="2437" builtinId="8" hidden="1"/>
    <cellStyle name="Hipervínculo" xfId="4193" builtinId="8" hidden="1"/>
    <cellStyle name="Hipervínculo" xfId="4136" builtinId="8" hidden="1"/>
    <cellStyle name="Hipervínculo" xfId="4079" builtinId="8" hidden="1"/>
    <cellStyle name="Hipervínculo" xfId="819" builtinId="8" hidden="1"/>
    <cellStyle name="Hipervínculo" xfId="818" builtinId="8" hidden="1"/>
    <cellStyle name="Hipervínculo" xfId="845" builtinId="8" hidden="1"/>
    <cellStyle name="Hipervínculo" xfId="837" builtinId="8" hidden="1"/>
    <cellStyle name="Hipervínculo" xfId="829" builtinId="8" hidden="1"/>
    <cellStyle name="Hipervínculo" xfId="48097" builtinId="8" hidden="1"/>
    <cellStyle name="Hipervínculo" xfId="48099" builtinId="8" hidden="1"/>
    <cellStyle name="Hipervínculo" xfId="48101" builtinId="8" hidden="1"/>
    <cellStyle name="Hipervínculo" xfId="48103" builtinId="8" hidden="1"/>
    <cellStyle name="Hipervínculo" xfId="48105" builtinId="8" hidden="1"/>
    <cellStyle name="Hipervínculo" xfId="48107" builtinId="8" hidden="1"/>
    <cellStyle name="Hipervínculo" xfId="48109" builtinId="8" hidden="1"/>
    <cellStyle name="Hipervínculo" xfId="48111" builtinId="8" hidden="1"/>
    <cellStyle name="Hipervínculo" xfId="48113" builtinId="8" hidden="1"/>
    <cellStyle name="Hipervínculo" xfId="48115" builtinId="8" hidden="1"/>
    <cellStyle name="Hipervínculo" xfId="48117" builtinId="8" hidden="1"/>
    <cellStyle name="Hipervínculo" xfId="48119" builtinId="8" hidden="1"/>
    <cellStyle name="Hipervínculo" xfId="48121" builtinId="8" hidden="1"/>
    <cellStyle name="Hipervínculo" xfId="48123" builtinId="8" hidden="1"/>
    <cellStyle name="Hipervínculo" xfId="48125" builtinId="8" hidden="1"/>
    <cellStyle name="Hipervínculo" xfId="48127" builtinId="8" hidden="1"/>
    <cellStyle name="Hipervínculo" xfId="48129" builtinId="8" hidden="1"/>
    <cellStyle name="Hipervínculo" xfId="48131" builtinId="8" hidden="1"/>
    <cellStyle name="Hipervínculo" xfId="48133" builtinId="8" hidden="1"/>
    <cellStyle name="Hipervínculo" xfId="48135" builtinId="8" hidden="1"/>
    <cellStyle name="Hipervínculo" xfId="48137" builtinId="8" hidden="1"/>
    <cellStyle name="Hipervínculo" xfId="48139" builtinId="8" hidden="1"/>
    <cellStyle name="Hipervínculo" xfId="48141" builtinId="8" hidden="1"/>
    <cellStyle name="Hipervínculo" xfId="48143" builtinId="8" hidden="1"/>
    <cellStyle name="Hipervínculo" xfId="48145" builtinId="8" hidden="1"/>
    <cellStyle name="Hipervínculo" xfId="48147" builtinId="8" hidden="1"/>
    <cellStyle name="Hipervínculo" xfId="48149" builtinId="8" hidden="1"/>
    <cellStyle name="Hipervínculo" xfId="48151" builtinId="8" hidden="1"/>
    <cellStyle name="Hipervínculo" xfId="48153" builtinId="8" hidden="1"/>
    <cellStyle name="Hipervínculo" xfId="48155" builtinId="8" hidden="1"/>
    <cellStyle name="Hipervínculo" xfId="48157" builtinId="8" hidden="1"/>
    <cellStyle name="Hipervínculo" xfId="48159" builtinId="8" hidden="1"/>
    <cellStyle name="Hipervínculo" xfId="48161" builtinId="8" hidden="1"/>
    <cellStyle name="Hipervínculo" xfId="48163" builtinId="8" hidden="1"/>
    <cellStyle name="Hipervínculo" xfId="48165" builtinId="8" hidden="1"/>
    <cellStyle name="Hipervínculo" xfId="48167" builtinId="8" hidden="1"/>
    <cellStyle name="Hipervínculo" xfId="48169" builtinId="8" hidden="1"/>
    <cellStyle name="Hipervínculo" xfId="48171" builtinId="8" hidden="1"/>
    <cellStyle name="Hipervínculo" xfId="48173" builtinId="8" hidden="1"/>
    <cellStyle name="Hipervínculo" xfId="48175" builtinId="8" hidden="1"/>
    <cellStyle name="Hipervínculo" xfId="48177" builtinId="8" hidden="1"/>
    <cellStyle name="Hipervínculo" xfId="48179" builtinId="8" hidden="1"/>
    <cellStyle name="Hipervínculo" xfId="48181" builtinId="8" hidden="1"/>
    <cellStyle name="Hipervínculo" xfId="48183" builtinId="8" hidden="1"/>
    <cellStyle name="Hipervínculo" xfId="48185" builtinId="8" hidden="1"/>
    <cellStyle name="Hipervínculo" xfId="48187" builtinId="8" hidden="1"/>
    <cellStyle name="Hipervínculo" xfId="48189" builtinId="8" hidden="1"/>
    <cellStyle name="Hipervínculo" xfId="48191" builtinId="8" hidden="1"/>
    <cellStyle name="Hipervínculo" xfId="48193" builtinId="8" hidden="1"/>
    <cellStyle name="Hipervínculo" xfId="48195" builtinId="8" hidden="1"/>
    <cellStyle name="Hipervínculo" xfId="48197" builtinId="8" hidden="1"/>
    <cellStyle name="Hipervínculo" xfId="48199" builtinId="8" hidden="1"/>
    <cellStyle name="Hipervínculo" xfId="48201" builtinId="8" hidden="1"/>
    <cellStyle name="Hipervínculo" xfId="48203" builtinId="8" hidden="1"/>
    <cellStyle name="Hipervínculo" xfId="48205" builtinId="8" hidden="1"/>
    <cellStyle name="Hipervínculo" xfId="48207" builtinId="8" hidden="1"/>
    <cellStyle name="Hipervínculo" xfId="48209" builtinId="8" hidden="1"/>
    <cellStyle name="Hipervínculo" xfId="48211" builtinId="8" hidden="1"/>
    <cellStyle name="Hipervínculo" xfId="48213" builtinId="8" hidden="1"/>
    <cellStyle name="Hipervínculo" xfId="48215" builtinId="8" hidden="1"/>
    <cellStyle name="Hipervínculo" xfId="48217" builtinId="8" hidden="1"/>
    <cellStyle name="Hipervínculo" xfId="48219" builtinId="8" hidden="1"/>
    <cellStyle name="Hipervínculo" xfId="48221" builtinId="8" hidden="1"/>
    <cellStyle name="Hipervínculo" xfId="48223" builtinId="8" hidden="1"/>
    <cellStyle name="Hipervínculo" xfId="48225" builtinId="8" hidden="1"/>
    <cellStyle name="Hipervínculo" xfId="48227" builtinId="8" hidden="1"/>
    <cellStyle name="Hipervínculo" xfId="48229" builtinId="8" hidden="1"/>
    <cellStyle name="Hipervínculo" xfId="48231" builtinId="8" hidden="1"/>
    <cellStyle name="Hipervínculo" xfId="48233" builtinId="8" hidden="1"/>
    <cellStyle name="Hipervínculo" xfId="48235" builtinId="8" hidden="1"/>
    <cellStyle name="Hipervínculo" xfId="48237" builtinId="8" hidden="1"/>
    <cellStyle name="Hipervínculo" xfId="48239" builtinId="8" hidden="1"/>
    <cellStyle name="Hipervínculo" xfId="48241" builtinId="8" hidden="1"/>
    <cellStyle name="Hipervínculo" xfId="48243" builtinId="8" hidden="1"/>
    <cellStyle name="Hipervínculo" xfId="48245" builtinId="8" hidden="1"/>
    <cellStyle name="Hipervínculo" xfId="48247" builtinId="8" hidden="1"/>
    <cellStyle name="Hipervínculo" xfId="48249" builtinId="8" hidden="1"/>
    <cellStyle name="Hipervínculo" xfId="48251" builtinId="8" hidden="1"/>
    <cellStyle name="Hipervínculo" xfId="48253" builtinId="8" hidden="1"/>
    <cellStyle name="Hipervínculo" xfId="48255" builtinId="8" hidden="1"/>
    <cellStyle name="Hipervínculo" xfId="48257" builtinId="8" hidden="1"/>
    <cellStyle name="Hipervínculo" xfId="48259" builtinId="8" hidden="1"/>
    <cellStyle name="Hipervínculo" xfId="48261" builtinId="8" hidden="1"/>
    <cellStyle name="Hipervínculo" xfId="48263" builtinId="8" hidden="1"/>
    <cellStyle name="Hipervínculo" xfId="48265" builtinId="8" hidden="1"/>
    <cellStyle name="Hipervínculo" xfId="48267" builtinId="8" hidden="1"/>
    <cellStyle name="Hipervínculo" xfId="48269" builtinId="8" hidden="1"/>
    <cellStyle name="Hipervínculo" xfId="48271" builtinId="8" hidden="1"/>
    <cellStyle name="Hipervínculo" xfId="48273" builtinId="8" hidden="1"/>
    <cellStyle name="Hipervínculo" xfId="48275" builtinId="8" hidden="1"/>
    <cellStyle name="Hipervínculo" xfId="48277" builtinId="8" hidden="1"/>
    <cellStyle name="Hipervínculo" xfId="48279" builtinId="8" hidden="1"/>
    <cellStyle name="Hipervínculo" xfId="48281" builtinId="8" hidden="1"/>
    <cellStyle name="Hipervínculo" xfId="48283" builtinId="8" hidden="1"/>
    <cellStyle name="Hipervínculo" xfId="48285" builtinId="8" hidden="1"/>
    <cellStyle name="Hipervínculo" xfId="48287" builtinId="8" hidden="1"/>
    <cellStyle name="Hipervínculo" xfId="48289" builtinId="8" hidden="1"/>
    <cellStyle name="Hipervínculo" xfId="48291" builtinId="8" hidden="1"/>
    <cellStyle name="Hipervínculo" xfId="48293" builtinId="8" hidden="1"/>
    <cellStyle name="Hipervínculo" xfId="48295" builtinId="8" hidden="1"/>
    <cellStyle name="Hipervínculo" xfId="48297" builtinId="8" hidden="1"/>
    <cellStyle name="Hipervínculo" xfId="48299" builtinId="8" hidden="1"/>
    <cellStyle name="Hipervínculo" xfId="48301" builtinId="8" hidden="1"/>
    <cellStyle name="Hipervínculo" xfId="48303" builtinId="8" hidden="1"/>
    <cellStyle name="Hipervínculo" xfId="48305" builtinId="8" hidden="1"/>
    <cellStyle name="Hipervínculo" xfId="48307" builtinId="8" hidden="1"/>
    <cellStyle name="Hipervínculo" xfId="48309" builtinId="8" hidden="1"/>
    <cellStyle name="Hipervínculo" xfId="48311" builtinId="8" hidden="1"/>
    <cellStyle name="Hipervínculo" xfId="48313" builtinId="8" hidden="1"/>
    <cellStyle name="Hipervínculo" xfId="48315" builtinId="8" hidden="1"/>
    <cellStyle name="Hipervínculo" xfId="48317" builtinId="8" hidden="1"/>
    <cellStyle name="Hipervínculo" xfId="48319" builtinId="8" hidden="1"/>
    <cellStyle name="Hipervínculo" xfId="48321" builtinId="8" hidden="1"/>
    <cellStyle name="Hipervínculo" xfId="48323" builtinId="8" hidden="1"/>
    <cellStyle name="Hipervínculo" xfId="48325" builtinId="8" hidden="1"/>
    <cellStyle name="Hipervínculo" xfId="48327" builtinId="8" hidden="1"/>
    <cellStyle name="Hipervínculo" xfId="48329" builtinId="8" hidden="1"/>
    <cellStyle name="Hipervínculo" xfId="48331" builtinId="8" hidden="1"/>
    <cellStyle name="Hipervínculo" xfId="48333" builtinId="8" hidden="1"/>
    <cellStyle name="Hipervínculo" xfId="48335" builtinId="8" hidden="1"/>
    <cellStyle name="Hipervínculo" xfId="48337" builtinId="8" hidden="1"/>
    <cellStyle name="Hipervínculo" xfId="48339" builtinId="8" hidden="1"/>
    <cellStyle name="Hipervínculo" xfId="48341" builtinId="8" hidden="1"/>
    <cellStyle name="Hipervínculo" xfId="48343" builtinId="8" hidden="1"/>
    <cellStyle name="Hipervínculo" xfId="48345" builtinId="8" hidden="1"/>
    <cellStyle name="Hipervínculo" xfId="48347" builtinId="8" hidden="1"/>
    <cellStyle name="Hipervínculo" xfId="48349" builtinId="8" hidden="1"/>
    <cellStyle name="Hipervínculo" xfId="48351" builtinId="8" hidden="1"/>
    <cellStyle name="Hipervínculo" xfId="48353" builtinId="8" hidden="1"/>
    <cellStyle name="Hipervínculo" xfId="48355" builtinId="8" hidden="1"/>
    <cellStyle name="Hipervínculo" xfId="48357" builtinId="8" hidden="1"/>
    <cellStyle name="Hipervínculo" xfId="48359" builtinId="8" hidden="1"/>
    <cellStyle name="Hipervínculo" xfId="48361" builtinId="8" hidden="1"/>
    <cellStyle name="Hipervínculo" xfId="48363" builtinId="8" hidden="1"/>
    <cellStyle name="Hipervínculo" xfId="48365" builtinId="8" hidden="1"/>
    <cellStyle name="Hipervínculo" xfId="48367" builtinId="8" hidden="1"/>
    <cellStyle name="Hipervínculo" xfId="48369" builtinId="8" hidden="1"/>
    <cellStyle name="Hipervínculo" xfId="48371" builtinId="8" hidden="1"/>
    <cellStyle name="Hipervínculo" xfId="48373" builtinId="8" hidden="1"/>
    <cellStyle name="Hipervínculo" xfId="48375" builtinId="8" hidden="1"/>
    <cellStyle name="Hipervínculo" xfId="48377" builtinId="8" hidden="1"/>
    <cellStyle name="Hipervínculo" xfId="48379" builtinId="8" hidden="1"/>
    <cellStyle name="Hipervínculo" xfId="48381" builtinId="8" hidden="1"/>
    <cellStyle name="Hipervínculo" xfId="48383" builtinId="8" hidden="1"/>
    <cellStyle name="Hipervínculo" xfId="48385" builtinId="8" hidden="1"/>
    <cellStyle name="Hipervínculo" xfId="48387" builtinId="8" hidden="1"/>
    <cellStyle name="Hipervínculo" xfId="48389" builtinId="8" hidden="1"/>
    <cellStyle name="Hipervínculo" xfId="48391" builtinId="8" hidden="1"/>
    <cellStyle name="Hipervínculo" xfId="48393" builtinId="8" hidden="1"/>
    <cellStyle name="Hipervínculo" xfId="48395" builtinId="8" hidden="1"/>
    <cellStyle name="Hipervínculo" xfId="48397" builtinId="8" hidden="1"/>
    <cellStyle name="Hipervínculo" xfId="48399" builtinId="8" hidden="1"/>
    <cellStyle name="Hipervínculo" xfId="48401" builtinId="8" hidden="1"/>
    <cellStyle name="Hipervínculo" xfId="48403" builtinId="8" hidden="1"/>
    <cellStyle name="Hipervínculo" xfId="48405" builtinId="8" hidden="1"/>
    <cellStyle name="Hipervínculo" xfId="48407" builtinId="8" hidden="1"/>
    <cellStyle name="Hipervínculo" xfId="48409" builtinId="8" hidden="1"/>
    <cellStyle name="Hipervínculo" xfId="48411" builtinId="8" hidden="1"/>
    <cellStyle name="Hipervínculo" xfId="48413" builtinId="8" hidden="1"/>
    <cellStyle name="Hipervínculo" xfId="48415" builtinId="8" hidden="1"/>
    <cellStyle name="Hipervínculo" xfId="48417" builtinId="8" hidden="1"/>
    <cellStyle name="Hipervínculo" xfId="48419" builtinId="8" hidden="1"/>
    <cellStyle name="Hipervínculo" xfId="48421" builtinId="8" hidden="1"/>
    <cellStyle name="Hipervínculo" xfId="48423" builtinId="8" hidden="1"/>
    <cellStyle name="Hipervínculo" xfId="48425" builtinId="8" hidden="1"/>
    <cellStyle name="Hipervínculo" xfId="48427" builtinId="8" hidden="1"/>
    <cellStyle name="Hipervínculo" xfId="48429" builtinId="8" hidden="1"/>
    <cellStyle name="Hipervínculo" xfId="48431" builtinId="8" hidden="1"/>
    <cellStyle name="Hipervínculo" xfId="48433" builtinId="8" hidden="1"/>
    <cellStyle name="Hipervínculo" xfId="48435" builtinId="8" hidden="1"/>
    <cellStyle name="Hipervínculo" xfId="48437" builtinId="8" hidden="1"/>
    <cellStyle name="Hipervínculo" xfId="48439" builtinId="8" hidden="1"/>
    <cellStyle name="Hipervínculo" xfId="48441" builtinId="8" hidden="1"/>
    <cellStyle name="Hipervínculo" xfId="48443" builtinId="8" hidden="1"/>
    <cellStyle name="Hipervínculo" xfId="48445" builtinId="8" hidden="1"/>
    <cellStyle name="Hipervínculo" xfId="48447" builtinId="8" hidden="1"/>
    <cellStyle name="Hipervínculo" xfId="48449" builtinId="8" hidden="1"/>
    <cellStyle name="Hipervínculo" xfId="48451" builtinId="8" hidden="1"/>
    <cellStyle name="Hipervínculo" xfId="48453" builtinId="8" hidden="1"/>
    <cellStyle name="Hipervínculo" xfId="48455" builtinId="8" hidden="1"/>
    <cellStyle name="Hipervínculo" xfId="48457" builtinId="8" hidden="1"/>
    <cellStyle name="Hipervínculo" xfId="48459" builtinId="8" hidden="1"/>
    <cellStyle name="Hipervínculo" xfId="48461" builtinId="8" hidden="1"/>
    <cellStyle name="Hipervínculo" xfId="48463" builtinId="8" hidden="1"/>
    <cellStyle name="Hipervínculo" xfId="48465" builtinId="8" hidden="1"/>
    <cellStyle name="Hipervínculo" xfId="48467" builtinId="8" hidden="1"/>
    <cellStyle name="Hipervínculo" xfId="48469" builtinId="8" hidden="1"/>
    <cellStyle name="Hipervínculo" xfId="48471" builtinId="8" hidden="1"/>
    <cellStyle name="Hipervínculo" xfId="48473" builtinId="8" hidden="1"/>
    <cellStyle name="Hipervínculo" xfId="48475" builtinId="8" hidden="1"/>
    <cellStyle name="Hipervínculo" xfId="48477" builtinId="8" hidden="1"/>
    <cellStyle name="Hipervínculo" xfId="48479" builtinId="8" hidden="1"/>
    <cellStyle name="Hipervínculo" xfId="48481" builtinId="8" hidden="1"/>
    <cellStyle name="Hipervínculo" xfId="48483" builtinId="8" hidden="1"/>
    <cellStyle name="Hipervínculo" xfId="48485" builtinId="8" hidden="1"/>
    <cellStyle name="Hipervínculo" xfId="48487" builtinId="8" hidden="1"/>
    <cellStyle name="Hipervínculo" xfId="48489" builtinId="8" hidden="1"/>
    <cellStyle name="Hipervínculo" xfId="48491" builtinId="8" hidden="1"/>
    <cellStyle name="Hipervínculo" xfId="48493" builtinId="8" hidden="1"/>
    <cellStyle name="Hipervínculo" xfId="48495" builtinId="8" hidden="1"/>
    <cellStyle name="Hipervínculo" xfId="48497" builtinId="8" hidden="1"/>
    <cellStyle name="Hipervínculo" xfId="48499" builtinId="8" hidden="1"/>
    <cellStyle name="Hipervínculo" xfId="48501" builtinId="8" hidden="1"/>
    <cellStyle name="Hipervínculo" xfId="48503" builtinId="8" hidden="1"/>
    <cellStyle name="Hipervínculo" xfId="48505" builtinId="8" hidden="1"/>
    <cellStyle name="Hipervínculo" xfId="48507" builtinId="8" hidden="1"/>
    <cellStyle name="Hipervínculo" xfId="48509" builtinId="8" hidden="1"/>
    <cellStyle name="Hipervínculo" xfId="48511" builtinId="8" hidden="1"/>
    <cellStyle name="Hipervínculo" xfId="48513" builtinId="8" hidden="1"/>
    <cellStyle name="Hipervínculo" xfId="48515" builtinId="8" hidden="1"/>
    <cellStyle name="Hipervínculo" xfId="48517" builtinId="8" hidden="1"/>
    <cellStyle name="Hipervínculo" xfId="48519" builtinId="8" hidden="1"/>
    <cellStyle name="Hipervínculo" xfId="48521" builtinId="8" hidden="1"/>
    <cellStyle name="Hipervínculo" xfId="48523" builtinId="8" hidden="1"/>
    <cellStyle name="Hipervínculo" xfId="48525" builtinId="8" hidden="1"/>
    <cellStyle name="Hipervínculo" xfId="48527" builtinId="8" hidden="1"/>
    <cellStyle name="Hipervínculo" xfId="48529" builtinId="8" hidden="1"/>
    <cellStyle name="Hipervínculo" xfId="48531" builtinId="8" hidden="1"/>
    <cellStyle name="Hipervínculo" xfId="48533" builtinId="8" hidden="1"/>
    <cellStyle name="Hipervínculo" xfId="48535" builtinId="8" hidden="1"/>
    <cellStyle name="Hipervínculo" xfId="48537" builtinId="8" hidden="1"/>
    <cellStyle name="Hipervínculo" xfId="48539" builtinId="8" hidden="1"/>
    <cellStyle name="Hipervínculo" xfId="48541" builtinId="8" hidden="1"/>
    <cellStyle name="Hipervínculo" xfId="48543" builtinId="8" hidden="1"/>
    <cellStyle name="Hipervínculo" xfId="48545" builtinId="8" hidden="1"/>
    <cellStyle name="Hipervínculo" xfId="48547" builtinId="8" hidden="1"/>
    <cellStyle name="Hipervínculo" xfId="48549" builtinId="8" hidden="1"/>
    <cellStyle name="Hipervínculo" xfId="48551" builtinId="8" hidden="1"/>
    <cellStyle name="Hipervínculo" xfId="48553" builtinId="8" hidden="1"/>
    <cellStyle name="Hipervínculo" xfId="48555" builtinId="8" hidden="1"/>
    <cellStyle name="Hipervínculo" xfId="48557" builtinId="8" hidden="1"/>
    <cellStyle name="Hipervínculo" xfId="48559" builtinId="8" hidden="1"/>
    <cellStyle name="Hipervínculo" xfId="48561" builtinId="8" hidden="1"/>
    <cellStyle name="Hipervínculo" xfId="48563" builtinId="8" hidden="1"/>
    <cellStyle name="Hipervínculo" xfId="48565" builtinId="8" hidden="1"/>
    <cellStyle name="Hipervínculo" xfId="48567" builtinId="8" hidden="1"/>
    <cellStyle name="Hipervínculo" xfId="48569" builtinId="8" hidden="1"/>
    <cellStyle name="Hipervínculo" xfId="48571" builtinId="8" hidden="1"/>
    <cellStyle name="Hipervínculo" xfId="48573" builtinId="8" hidden="1"/>
    <cellStyle name="Hipervínculo" xfId="48575" builtinId="8" hidden="1"/>
    <cellStyle name="Hipervínculo" xfId="48577" builtinId="8" hidden="1"/>
    <cellStyle name="Hipervínculo" xfId="48579" builtinId="8" hidden="1"/>
    <cellStyle name="Hipervínculo" xfId="48581" builtinId="8" hidden="1"/>
    <cellStyle name="Hipervínculo" xfId="48583" builtinId="8" hidden="1"/>
    <cellStyle name="Hipervínculo" xfId="48585" builtinId="8" hidden="1"/>
    <cellStyle name="Hipervínculo" xfId="48587" builtinId="8" hidden="1"/>
    <cellStyle name="Hipervínculo" xfId="48589" builtinId="8" hidden="1"/>
    <cellStyle name="Hipervínculo" xfId="48591" builtinId="8" hidden="1"/>
    <cellStyle name="Hipervínculo" xfId="48593" builtinId="8" hidden="1"/>
    <cellStyle name="Hipervínculo" xfId="48595" builtinId="8" hidden="1"/>
    <cellStyle name="Hipervínculo" xfId="48597" builtinId="8" hidden="1"/>
    <cellStyle name="Hipervínculo" xfId="48599" builtinId="8" hidden="1"/>
    <cellStyle name="Hipervínculo" xfId="48601" builtinId="8" hidden="1"/>
    <cellStyle name="Hipervínculo" xfId="48603" builtinId="8" hidden="1"/>
    <cellStyle name="Hipervínculo" xfId="48605" builtinId="8" hidden="1"/>
    <cellStyle name="Hipervínculo" xfId="48607" builtinId="8" hidden="1"/>
    <cellStyle name="Hipervínculo" xfId="48609" builtinId="8" hidden="1"/>
    <cellStyle name="Hipervínculo" xfId="48611" builtinId="8" hidden="1"/>
    <cellStyle name="Hipervínculo" xfId="48613" builtinId="8" hidden="1"/>
    <cellStyle name="Hipervínculo" xfId="48615" builtinId="8" hidden="1"/>
    <cellStyle name="Hipervínculo" xfId="48617" builtinId="8" hidden="1"/>
    <cellStyle name="Hipervínculo" xfId="48619" builtinId="8" hidden="1"/>
    <cellStyle name="Hipervínculo" xfId="48621" builtinId="8" hidden="1"/>
    <cellStyle name="Hipervínculo" xfId="48623" builtinId="8" hidden="1"/>
    <cellStyle name="Hipervínculo" xfId="48625" builtinId="8" hidden="1"/>
    <cellStyle name="Hipervínculo" xfId="48627" builtinId="8" hidden="1"/>
    <cellStyle name="Hipervínculo" xfId="48629" builtinId="8" hidden="1"/>
    <cellStyle name="Hipervínculo" xfId="48631" builtinId="8" hidden="1"/>
    <cellStyle name="Hipervínculo" xfId="48633" builtinId="8" hidden="1"/>
    <cellStyle name="Hipervínculo" xfId="48635" builtinId="8" hidden="1"/>
    <cellStyle name="Hipervínculo" xfId="48637" builtinId="8" hidden="1"/>
    <cellStyle name="Hipervínculo" xfId="48639" builtinId="8" hidden="1"/>
    <cellStyle name="Hipervínculo" xfId="48641" builtinId="8" hidden="1"/>
    <cellStyle name="Hipervínculo" xfId="48643" builtinId="8" hidden="1"/>
    <cellStyle name="Hipervínculo" xfId="48645" builtinId="8" hidden="1"/>
    <cellStyle name="Hipervínculo" xfId="48647" builtinId="8" hidden="1"/>
    <cellStyle name="Hipervínculo" xfId="48649" builtinId="8" hidden="1"/>
    <cellStyle name="Hipervínculo" xfId="48651" builtinId="8" hidden="1"/>
    <cellStyle name="Hipervínculo" xfId="48653" builtinId="8" hidden="1"/>
    <cellStyle name="Hipervínculo" xfId="48655" builtinId="8" hidden="1"/>
    <cellStyle name="Hipervínculo" xfId="48657" builtinId="8" hidden="1"/>
    <cellStyle name="Hipervínculo" xfId="48659" builtinId="8" hidden="1"/>
    <cellStyle name="Hipervínculo" xfId="48661" builtinId="8" hidden="1"/>
    <cellStyle name="Hipervínculo" xfId="48663" builtinId="8" hidden="1"/>
    <cellStyle name="Hipervínculo" xfId="48665" builtinId="8" hidden="1"/>
    <cellStyle name="Hipervínculo" xfId="48667" builtinId="8" hidden="1"/>
    <cellStyle name="Hipervínculo" xfId="48669" builtinId="8" hidden="1"/>
    <cellStyle name="Hipervínculo" xfId="48671" builtinId="8" hidden="1"/>
    <cellStyle name="Hipervínculo" xfId="48673" builtinId="8" hidden="1"/>
    <cellStyle name="Hipervínculo" xfId="48675" builtinId="8" hidden="1"/>
    <cellStyle name="Hipervínculo" xfId="48677" builtinId="8" hidden="1"/>
    <cellStyle name="Hipervínculo" xfId="48679" builtinId="8" hidden="1"/>
    <cellStyle name="Hipervínculo" xfId="48681" builtinId="8" hidden="1"/>
    <cellStyle name="Hipervínculo" xfId="48683" builtinId="8" hidden="1"/>
    <cellStyle name="Hipervínculo" xfId="48685" builtinId="8" hidden="1"/>
    <cellStyle name="Hipervínculo" xfId="48687" builtinId="8" hidden="1"/>
    <cellStyle name="Hipervínculo" xfId="48689" builtinId="8" hidden="1"/>
    <cellStyle name="Hipervínculo" xfId="48691" builtinId="8" hidden="1"/>
    <cellStyle name="Hipervínculo" xfId="48693" builtinId="8" hidden="1"/>
    <cellStyle name="Hipervínculo" xfId="48695" builtinId="8" hidden="1"/>
    <cellStyle name="Hipervínculo" xfId="48697" builtinId="8" hidden="1"/>
    <cellStyle name="Hipervínculo" xfId="48699" builtinId="8" hidden="1"/>
    <cellStyle name="Hipervínculo" xfId="48701" builtinId="8" hidden="1"/>
    <cellStyle name="Hipervínculo" xfId="48703" builtinId="8" hidden="1"/>
    <cellStyle name="Hipervínculo" xfId="48705" builtinId="8" hidden="1"/>
    <cellStyle name="Hipervínculo" xfId="48707" builtinId="8" hidden="1"/>
    <cellStyle name="Hipervínculo" xfId="48709" builtinId="8" hidden="1"/>
    <cellStyle name="Hipervínculo" xfId="48711" builtinId="8" hidden="1"/>
    <cellStyle name="Hipervínculo" xfId="48713" builtinId="8" hidden="1"/>
    <cellStyle name="Hipervínculo" xfId="48715" builtinId="8" hidden="1"/>
    <cellStyle name="Hipervínculo" xfId="48717" builtinId="8" hidden="1"/>
    <cellStyle name="Hipervínculo" xfId="48719" builtinId="8" hidden="1"/>
    <cellStyle name="Hipervínculo" xfId="48721" builtinId="8" hidden="1"/>
    <cellStyle name="Hipervínculo" xfId="48723" builtinId="8" hidden="1"/>
    <cellStyle name="Hipervínculo" xfId="48725" builtinId="8" hidden="1"/>
    <cellStyle name="Hipervínculo" xfId="48727" builtinId="8" hidden="1"/>
    <cellStyle name="Hipervínculo" xfId="48729" builtinId="8" hidden="1"/>
    <cellStyle name="Hipervínculo" xfId="48731" builtinId="8" hidden="1"/>
    <cellStyle name="Hipervínculo" xfId="48733" builtinId="8" hidden="1"/>
    <cellStyle name="Hipervínculo" xfId="48735" builtinId="8" hidden="1"/>
    <cellStyle name="Hipervínculo" xfId="48737" builtinId="8" hidden="1"/>
    <cellStyle name="Hipervínculo" xfId="48739" builtinId="8" hidden="1"/>
    <cellStyle name="Hipervínculo" xfId="48741" builtinId="8" hidden="1"/>
    <cellStyle name="Hipervínculo" xfId="48743" builtinId="8" hidden="1"/>
    <cellStyle name="Hipervínculo" xfId="48745" builtinId="8" hidden="1"/>
    <cellStyle name="Hipervínculo" xfId="48747" builtinId="8" hidden="1"/>
    <cellStyle name="Hipervínculo" xfId="48749" builtinId="8" hidden="1"/>
    <cellStyle name="Hipervínculo" xfId="48751" builtinId="8" hidden="1"/>
    <cellStyle name="Hipervínculo" xfId="48753" builtinId="8" hidden="1"/>
    <cellStyle name="Hipervínculo" xfId="48755" builtinId="8" hidden="1"/>
    <cellStyle name="Hipervínculo" xfId="48757" builtinId="8" hidden="1"/>
    <cellStyle name="Hipervínculo" xfId="48759" builtinId="8" hidden="1"/>
    <cellStyle name="Hipervínculo" xfId="48761" builtinId="8" hidden="1"/>
    <cellStyle name="Hipervínculo" xfId="48763" builtinId="8" hidden="1"/>
    <cellStyle name="Hipervínculo" xfId="48765" builtinId="8" hidden="1"/>
    <cellStyle name="Hipervínculo" xfId="48767" builtinId="8" hidden="1"/>
    <cellStyle name="Hipervínculo" xfId="48769" builtinId="8" hidden="1"/>
    <cellStyle name="Hipervínculo" xfId="48771" builtinId="8" hidden="1"/>
    <cellStyle name="Hipervínculo" xfId="48773" builtinId="8" hidden="1"/>
    <cellStyle name="Hipervínculo" xfId="48775" builtinId="8" hidden="1"/>
    <cellStyle name="Hipervínculo" xfId="48777" builtinId="8" hidden="1"/>
    <cellStyle name="Hipervínculo" xfId="48779" builtinId="8" hidden="1"/>
    <cellStyle name="Hipervínculo" xfId="48781" builtinId="8" hidden="1"/>
    <cellStyle name="Hipervínculo" xfId="48783" builtinId="8" hidden="1"/>
    <cellStyle name="Hipervínculo" xfId="48785" builtinId="8" hidden="1"/>
    <cellStyle name="Hipervínculo" xfId="48787" builtinId="8" hidden="1"/>
    <cellStyle name="Hipervínculo" xfId="48789" builtinId="8" hidden="1"/>
    <cellStyle name="Hipervínculo" xfId="48791" builtinId="8" hidden="1"/>
    <cellStyle name="Hipervínculo" xfId="48793" builtinId="8" hidden="1"/>
    <cellStyle name="Hipervínculo" xfId="48795" builtinId="8" hidden="1"/>
    <cellStyle name="Hipervínculo" xfId="48797" builtinId="8" hidden="1"/>
    <cellStyle name="Hipervínculo" xfId="48799" builtinId="8" hidden="1"/>
    <cellStyle name="Hipervínculo" xfId="48801" builtinId="8" hidden="1"/>
    <cellStyle name="Hipervínculo" xfId="48803" builtinId="8" hidden="1"/>
    <cellStyle name="Hipervínculo" xfId="48805" builtinId="8" hidden="1"/>
    <cellStyle name="Hipervínculo" xfId="48807" builtinId="8" hidden="1"/>
    <cellStyle name="Hipervínculo" xfId="48809" builtinId="8" hidden="1"/>
    <cellStyle name="Hipervínculo" xfId="48811" builtinId="8" hidden="1"/>
    <cellStyle name="Hipervínculo" xfId="48813" builtinId="8" hidden="1"/>
    <cellStyle name="Hipervínculo" xfId="48815" builtinId="8" hidden="1"/>
    <cellStyle name="Hipervínculo" xfId="48817" builtinId="8" hidden="1"/>
    <cellStyle name="Hipervínculo" xfId="48819" builtinId="8" hidden="1"/>
    <cellStyle name="Hipervínculo" xfId="48821" builtinId="8" hidden="1"/>
    <cellStyle name="Hipervínculo" xfId="48823" builtinId="8" hidden="1"/>
    <cellStyle name="Hipervínculo" xfId="48825" builtinId="8" hidden="1"/>
    <cellStyle name="Hipervínculo" xfId="48827" builtinId="8" hidden="1"/>
    <cellStyle name="Hipervínculo" xfId="48829" builtinId="8" hidden="1"/>
    <cellStyle name="Hipervínculo" xfId="48831" builtinId="8" hidden="1"/>
    <cellStyle name="Hipervínculo" xfId="48833" builtinId="8" hidden="1"/>
    <cellStyle name="Hipervínculo" xfId="48835" builtinId="8" hidden="1"/>
    <cellStyle name="Hipervínculo" xfId="48837" builtinId="8" hidden="1"/>
    <cellStyle name="Hipervínculo" xfId="48839" builtinId="8" hidden="1"/>
    <cellStyle name="Hipervínculo" xfId="48841" builtinId="8" hidden="1"/>
    <cellStyle name="Hipervínculo" xfId="48843" builtinId="8" hidden="1"/>
    <cellStyle name="Hipervínculo" xfId="48845" builtinId="8" hidden="1"/>
    <cellStyle name="Hipervínculo" xfId="48847" builtinId="8" hidden="1"/>
    <cellStyle name="Hipervínculo" xfId="48849" builtinId="8" hidden="1"/>
    <cellStyle name="Hipervínculo" xfId="48851" builtinId="8" hidden="1"/>
    <cellStyle name="Hipervínculo" xfId="48853" builtinId="8" hidden="1"/>
    <cellStyle name="Hipervínculo" xfId="48855" builtinId="8" hidden="1"/>
    <cellStyle name="Hipervínculo" xfId="48857" builtinId="8" hidden="1"/>
    <cellStyle name="Hipervínculo" xfId="48859" builtinId="8" hidden="1"/>
    <cellStyle name="Hipervínculo" xfId="48861" builtinId="8" hidden="1"/>
    <cellStyle name="Hipervínculo" xfId="48863" builtinId="8" hidden="1"/>
    <cellStyle name="Hipervínculo" xfId="48865" builtinId="8" hidden="1"/>
    <cellStyle name="Hipervínculo" xfId="48867" builtinId="8" hidden="1"/>
    <cellStyle name="Hipervínculo" xfId="48869" builtinId="8" hidden="1"/>
    <cellStyle name="Hipervínculo" xfId="48871" builtinId="8" hidden="1"/>
    <cellStyle name="Hipervínculo" xfId="48873" builtinId="8" hidden="1"/>
    <cellStyle name="Hipervínculo" xfId="48875" builtinId="8" hidden="1"/>
    <cellStyle name="Hipervínculo" xfId="48877" builtinId="8" hidden="1"/>
    <cellStyle name="Hipervínculo" xfId="48879" builtinId="8" hidden="1"/>
    <cellStyle name="Hipervínculo" xfId="48881" builtinId="8" hidden="1"/>
    <cellStyle name="Hipervínculo" xfId="48883" builtinId="8" hidden="1"/>
    <cellStyle name="Hipervínculo" xfId="48885" builtinId="8" hidden="1"/>
    <cellStyle name="Hipervínculo" xfId="48887" builtinId="8" hidden="1"/>
    <cellStyle name="Hipervínculo" xfId="48889" builtinId="8" hidden="1"/>
    <cellStyle name="Hipervínculo" xfId="48891" builtinId="8" hidden="1"/>
    <cellStyle name="Hipervínculo" xfId="48893" builtinId="8" hidden="1"/>
    <cellStyle name="Hipervínculo" xfId="48895" builtinId="8" hidden="1"/>
    <cellStyle name="Hipervínculo" xfId="48897" builtinId="8" hidden="1"/>
    <cellStyle name="Hipervínculo" xfId="48899" builtinId="8" hidden="1"/>
    <cellStyle name="Hipervínculo" xfId="48901" builtinId="8" hidden="1"/>
    <cellStyle name="Hipervínculo" xfId="48903" builtinId="8" hidden="1"/>
    <cellStyle name="Hipervínculo" xfId="48905" builtinId="8" hidden="1"/>
    <cellStyle name="Hipervínculo" xfId="48907" builtinId="8" hidden="1"/>
    <cellStyle name="Hipervínculo" xfId="48909" builtinId="8" hidden="1"/>
    <cellStyle name="Hipervínculo" xfId="48911" builtinId="8" hidden="1"/>
    <cellStyle name="Hipervínculo" xfId="48913" builtinId="8" hidden="1"/>
    <cellStyle name="Hipervínculo" xfId="48915" builtinId="8" hidden="1"/>
    <cellStyle name="Hipervínculo" xfId="48917" builtinId="8" hidden="1"/>
    <cellStyle name="Hipervínculo" xfId="48919" builtinId="8" hidden="1"/>
    <cellStyle name="Hipervínculo" xfId="48921" builtinId="8" hidden="1"/>
    <cellStyle name="Hipervínculo" xfId="48923" builtinId="8" hidden="1"/>
    <cellStyle name="Hipervínculo" xfId="48925" builtinId="8" hidden="1"/>
    <cellStyle name="Hipervínculo" xfId="48927" builtinId="8" hidden="1"/>
    <cellStyle name="Hipervínculo" xfId="48929" builtinId="8" hidden="1"/>
    <cellStyle name="Hipervínculo" xfId="48931" builtinId="8" hidden="1"/>
    <cellStyle name="Hipervínculo" xfId="48933" builtinId="8" hidden="1"/>
    <cellStyle name="Hipervínculo" xfId="48935" builtinId="8" hidden="1"/>
    <cellStyle name="Hipervínculo" xfId="48937" builtinId="8" hidden="1"/>
    <cellStyle name="Hipervínculo" xfId="48939" builtinId="8" hidden="1"/>
    <cellStyle name="Hipervínculo" xfId="48941" builtinId="8" hidden="1"/>
    <cellStyle name="Hipervínculo" xfId="48943" builtinId="8" hidden="1"/>
    <cellStyle name="Hipervínculo" xfId="48945" builtinId="8" hidden="1"/>
    <cellStyle name="Hipervínculo" xfId="48947" builtinId="8" hidden="1"/>
    <cellStyle name="Hipervínculo" xfId="48949" builtinId="8" hidden="1"/>
    <cellStyle name="Hipervínculo" xfId="48951" builtinId="8" hidden="1"/>
    <cellStyle name="Hipervínculo" xfId="48953" builtinId="8" hidden="1"/>
    <cellStyle name="Hipervínculo" xfId="48955" builtinId="8" hidden="1"/>
    <cellStyle name="Hipervínculo" xfId="48957" builtinId="8" hidden="1"/>
    <cellStyle name="Hipervínculo" xfId="48959" builtinId="8" hidden="1"/>
    <cellStyle name="Hipervínculo" xfId="48961" builtinId="8" hidden="1"/>
    <cellStyle name="Hipervínculo" xfId="48963" builtinId="8" hidden="1"/>
    <cellStyle name="Hipervínculo" xfId="48965" builtinId="8" hidden="1"/>
    <cellStyle name="Hipervínculo" xfId="48967" builtinId="8" hidden="1"/>
    <cellStyle name="Hipervínculo" xfId="48969" builtinId="8" hidden="1"/>
    <cellStyle name="Hipervínculo" xfId="48971" builtinId="8" hidden="1"/>
    <cellStyle name="Hipervínculo" xfId="48973" builtinId="8" hidden="1"/>
    <cellStyle name="Hipervínculo" xfId="48975" builtinId="8" hidden="1"/>
    <cellStyle name="Hipervínculo" xfId="48977" builtinId="8" hidden="1"/>
    <cellStyle name="Hipervínculo" xfId="48979" builtinId="8" hidden="1"/>
    <cellStyle name="Hipervínculo" xfId="48981" builtinId="8" hidden="1"/>
    <cellStyle name="Hipervínculo" xfId="48983" builtinId="8" hidden="1"/>
    <cellStyle name="Hipervínculo" xfId="48985" builtinId="8" hidden="1"/>
    <cellStyle name="Hipervínculo" xfId="48987" builtinId="8" hidden="1"/>
    <cellStyle name="Hipervínculo" xfId="48989" builtinId="8" hidden="1"/>
    <cellStyle name="Hipervínculo" xfId="48991" builtinId="8" hidden="1"/>
    <cellStyle name="Hipervínculo" xfId="48993" builtinId="8" hidden="1"/>
    <cellStyle name="Hipervínculo" xfId="48995" builtinId="8" hidden="1"/>
    <cellStyle name="Hipervínculo" xfId="48997" builtinId="8" hidden="1"/>
    <cellStyle name="Hipervínculo" xfId="48999" builtinId="8" hidden="1"/>
    <cellStyle name="Hipervínculo" xfId="49001" builtinId="8" hidden="1"/>
    <cellStyle name="Hipervínculo" xfId="49003" builtinId="8" hidden="1"/>
    <cellStyle name="Hipervínculo" xfId="49005" builtinId="8" hidden="1"/>
    <cellStyle name="Hipervínculo" xfId="49007" builtinId="8" hidden="1"/>
    <cellStyle name="Hipervínculo" xfId="49009" builtinId="8" hidden="1"/>
    <cellStyle name="Hipervínculo" xfId="49011" builtinId="8" hidden="1"/>
    <cellStyle name="Hipervínculo" xfId="49013" builtinId="8" hidden="1"/>
    <cellStyle name="Hipervínculo" xfId="49015" builtinId="8" hidden="1"/>
    <cellStyle name="Hipervínculo" xfId="49017" builtinId="8" hidden="1"/>
    <cellStyle name="Hipervínculo" xfId="49019" builtinId="8" hidden="1"/>
    <cellStyle name="Hipervínculo" xfId="49021" builtinId="8" hidden="1"/>
    <cellStyle name="Hipervínculo" xfId="49023" builtinId="8" hidden="1"/>
    <cellStyle name="Hipervínculo" xfId="49025" builtinId="8" hidden="1"/>
    <cellStyle name="Hipervínculo" xfId="49027" builtinId="8" hidden="1"/>
    <cellStyle name="Hipervínculo" xfId="49029" builtinId="8" hidden="1"/>
    <cellStyle name="Hipervínculo" xfId="49031" builtinId="8" hidden="1"/>
    <cellStyle name="Hipervínculo" xfId="49033" builtinId="8" hidden="1"/>
    <cellStyle name="Hipervínculo" xfId="49035" builtinId="8" hidden="1"/>
    <cellStyle name="Hipervínculo" xfId="49037" builtinId="8" hidden="1"/>
    <cellStyle name="Hipervínculo" xfId="49039" builtinId="8" hidden="1"/>
    <cellStyle name="Hipervínculo" xfId="49041" builtinId="8" hidden="1"/>
    <cellStyle name="Hipervínculo" xfId="49043" builtinId="8" hidden="1"/>
    <cellStyle name="Hipervínculo" xfId="49045" builtinId="8" hidden="1"/>
    <cellStyle name="Hipervínculo" xfId="49047" builtinId="8" hidden="1"/>
    <cellStyle name="Hipervínculo" xfId="49049" builtinId="8" hidden="1"/>
    <cellStyle name="Hipervínculo" xfId="49051" builtinId="8" hidden="1"/>
    <cellStyle name="Hipervínculo" xfId="49053" builtinId="8" hidden="1"/>
    <cellStyle name="Hipervínculo" xfId="49055" builtinId="8" hidden="1"/>
    <cellStyle name="Hipervínculo" xfId="49057" builtinId="8" hidden="1"/>
    <cellStyle name="Hipervínculo" xfId="49059" builtinId="8" hidden="1"/>
    <cellStyle name="Hipervínculo" xfId="49061" builtinId="8" hidden="1"/>
    <cellStyle name="Hipervínculo" xfId="49063" builtinId="8" hidden="1"/>
    <cellStyle name="Hipervínculo" xfId="49065" builtinId="8" hidden="1"/>
    <cellStyle name="Hipervínculo" xfId="49067" builtinId="8" hidden="1"/>
    <cellStyle name="Hipervínculo" xfId="49069" builtinId="8" hidden="1"/>
    <cellStyle name="Hipervínculo" xfId="49071" builtinId="8" hidden="1"/>
    <cellStyle name="Hipervínculo" xfId="49073" builtinId="8" hidden="1"/>
    <cellStyle name="Hipervínculo" xfId="49075" builtinId="8" hidden="1"/>
    <cellStyle name="Hipervínculo" xfId="49077" builtinId="8" hidden="1"/>
    <cellStyle name="Hipervínculo" xfId="49079" builtinId="8" hidden="1"/>
    <cellStyle name="Hipervínculo" xfId="49081" builtinId="8" hidden="1"/>
    <cellStyle name="Hipervínculo" xfId="49083" builtinId="8" hidden="1"/>
    <cellStyle name="Hipervínculo" xfId="49085" builtinId="8" hidden="1"/>
    <cellStyle name="Hipervínculo" xfId="49087" builtinId="8" hidden="1"/>
    <cellStyle name="Hipervínculo" xfId="49089" builtinId="8" hidden="1"/>
    <cellStyle name="Hipervínculo" xfId="49091" builtinId="8" hidden="1"/>
    <cellStyle name="Hipervínculo" xfId="49093" builtinId="8" hidden="1"/>
    <cellStyle name="Hipervínculo" xfId="49095" builtinId="8" hidden="1"/>
    <cellStyle name="Hipervínculo" xfId="49097" builtinId="8" hidden="1"/>
    <cellStyle name="Hipervínculo" xfId="49099" builtinId="8" hidden="1"/>
    <cellStyle name="Hipervínculo" xfId="49101" builtinId="8" hidden="1"/>
    <cellStyle name="Hipervínculo" xfId="49103" builtinId="8" hidden="1"/>
    <cellStyle name="Hipervínculo" xfId="49105" builtinId="8" hidden="1"/>
    <cellStyle name="Hipervínculo" xfId="49107" builtinId="8" hidden="1"/>
    <cellStyle name="Hipervínculo" xfId="49109" builtinId="8" hidden="1"/>
    <cellStyle name="Hipervínculo" xfId="49111" builtinId="8" hidden="1"/>
    <cellStyle name="Hipervínculo" xfId="49113" builtinId="8" hidden="1"/>
    <cellStyle name="Hipervínculo" xfId="49115" builtinId="8" hidden="1"/>
    <cellStyle name="Hipervínculo" xfId="49117" builtinId="8" hidden="1"/>
    <cellStyle name="Hipervínculo" xfId="49119" builtinId="8" hidden="1"/>
    <cellStyle name="Hipervínculo" xfId="49121" builtinId="8" hidden="1"/>
    <cellStyle name="Hipervínculo" xfId="49123" builtinId="8" hidden="1"/>
    <cellStyle name="Hipervínculo" xfId="49125" builtinId="8" hidden="1"/>
    <cellStyle name="Hipervínculo" xfId="49127" builtinId="8" hidden="1"/>
    <cellStyle name="Hipervínculo" xfId="49129" builtinId="8" hidden="1"/>
    <cellStyle name="Hipervínculo" xfId="49131" builtinId="8" hidden="1"/>
    <cellStyle name="Hipervínculo" xfId="49133" builtinId="8" hidden="1"/>
    <cellStyle name="Hipervínculo" xfId="49135" builtinId="8" hidden="1"/>
    <cellStyle name="Hipervínculo" xfId="49137" builtinId="8" hidden="1"/>
    <cellStyle name="Hipervínculo" xfId="49139" builtinId="8" hidden="1"/>
    <cellStyle name="Hipervínculo" xfId="49141" builtinId="8" hidden="1"/>
    <cellStyle name="Hipervínculo" xfId="49143" builtinId="8" hidden="1"/>
    <cellStyle name="Hipervínculo" xfId="49145" builtinId="8" hidden="1"/>
    <cellStyle name="Hipervínculo" xfId="49147" builtinId="8" hidden="1"/>
    <cellStyle name="Hipervínculo" xfId="49149" builtinId="8" hidden="1"/>
    <cellStyle name="Hipervínculo" xfId="49151" builtinId="8" hidden="1"/>
    <cellStyle name="Hipervínculo" xfId="49153" builtinId="8" hidden="1"/>
    <cellStyle name="Hipervínculo" xfId="49155" builtinId="8" hidden="1"/>
    <cellStyle name="Hipervínculo" xfId="49157" builtinId="8" hidden="1"/>
    <cellStyle name="Hipervínculo" xfId="49159" builtinId="8" hidden="1"/>
    <cellStyle name="Hipervínculo" xfId="49161" builtinId="8" hidden="1"/>
    <cellStyle name="Hipervínculo" xfId="49163" builtinId="8" hidden="1"/>
    <cellStyle name="Hipervínculo" xfId="49165" builtinId="8" hidden="1"/>
    <cellStyle name="Hipervínculo" xfId="49167" builtinId="8" hidden="1"/>
    <cellStyle name="Hipervínculo" xfId="49169" builtinId="8" hidden="1"/>
    <cellStyle name="Hipervínculo" xfId="49171" builtinId="8" hidden="1"/>
    <cellStyle name="Hipervínculo" xfId="49173" builtinId="8" hidden="1"/>
    <cellStyle name="Hipervínculo" xfId="49175" builtinId="8" hidden="1"/>
    <cellStyle name="Hipervínculo" xfId="49177" builtinId="8" hidden="1"/>
    <cellStyle name="Hipervínculo" xfId="49179" builtinId="8" hidden="1"/>
    <cellStyle name="Hipervínculo" xfId="49181" builtinId="8" hidden="1"/>
    <cellStyle name="Hipervínculo" xfId="49183" builtinId="8" hidden="1"/>
    <cellStyle name="Hipervínculo" xfId="49185" builtinId="8" hidden="1"/>
    <cellStyle name="Hipervínculo" xfId="49187" builtinId="8" hidden="1"/>
    <cellStyle name="Hipervínculo" xfId="49189" builtinId="8" hidden="1"/>
    <cellStyle name="Hipervínculo" xfId="49191" builtinId="8" hidden="1"/>
    <cellStyle name="Hipervínculo" xfId="49193" builtinId="8" hidden="1"/>
    <cellStyle name="Hipervínculo" xfId="49195" builtinId="8" hidden="1"/>
    <cellStyle name="Hipervínculo" xfId="49197" builtinId="8" hidden="1"/>
    <cellStyle name="Hipervínculo" xfId="49199" builtinId="8" hidden="1"/>
    <cellStyle name="Hipervínculo" xfId="49201" builtinId="8" hidden="1"/>
    <cellStyle name="Hipervínculo" xfId="49203" builtinId="8" hidden="1"/>
    <cellStyle name="Hipervínculo" xfId="49205" builtinId="8" hidden="1"/>
    <cellStyle name="Hipervínculo" xfId="49207" builtinId="8" hidden="1"/>
    <cellStyle name="Hipervínculo" xfId="49209" builtinId="8" hidden="1"/>
    <cellStyle name="Hipervínculo" xfId="49211" builtinId="8" hidden="1"/>
    <cellStyle name="Hipervínculo" xfId="49213" builtinId="8" hidden="1"/>
    <cellStyle name="Hipervínculo" xfId="49215" builtinId="8" hidden="1"/>
    <cellStyle name="Hipervínculo" xfId="49217" builtinId="8" hidden="1"/>
    <cellStyle name="Hipervínculo" xfId="49219" builtinId="8" hidden="1"/>
    <cellStyle name="Hipervínculo" xfId="49221" builtinId="8" hidden="1"/>
    <cellStyle name="Hipervínculo" xfId="49223" builtinId="8" hidden="1"/>
    <cellStyle name="Hipervínculo" xfId="49225" builtinId="8" hidden="1"/>
    <cellStyle name="Hipervínculo" xfId="49227" builtinId="8" hidden="1"/>
    <cellStyle name="Hipervínculo" xfId="49229" builtinId="8" hidden="1"/>
    <cellStyle name="Hipervínculo" xfId="49231" builtinId="8" hidden="1"/>
    <cellStyle name="Hipervínculo" xfId="49233" builtinId="8" hidden="1"/>
    <cellStyle name="Hipervínculo" xfId="49235" builtinId="8" hidden="1"/>
    <cellStyle name="Hipervínculo" xfId="49237" builtinId="8" hidden="1"/>
    <cellStyle name="Hipervínculo" xfId="49239" builtinId="8" hidden="1"/>
    <cellStyle name="Hipervínculo" xfId="49241" builtinId="8" hidden="1"/>
    <cellStyle name="Hipervínculo" xfId="49243" builtinId="8" hidden="1"/>
    <cellStyle name="Hipervínculo" xfId="49245" builtinId="8" hidden="1"/>
    <cellStyle name="Hipervínculo" xfId="49247" builtinId="8" hidden="1"/>
    <cellStyle name="Hipervínculo" xfId="49249" builtinId="8" hidden="1"/>
    <cellStyle name="Hipervínculo" xfId="49251" builtinId="8" hidden="1"/>
    <cellStyle name="Hipervínculo" xfId="49253" builtinId="8" hidden="1"/>
    <cellStyle name="Hipervínculo" xfId="49255" builtinId="8" hidden="1"/>
    <cellStyle name="Hipervínculo" xfId="49257" builtinId="8" hidden="1"/>
    <cellStyle name="Hipervínculo" xfId="49259" builtinId="8" hidden="1"/>
    <cellStyle name="Hipervínculo" xfId="49261" builtinId="8" hidden="1"/>
    <cellStyle name="Hipervínculo" xfId="49263" builtinId="8" hidden="1"/>
    <cellStyle name="Hipervínculo" xfId="49265" builtinId="8" hidden="1"/>
    <cellStyle name="Hipervínculo" xfId="49267" builtinId="8" hidden="1"/>
    <cellStyle name="Hipervínculo" xfId="49269" builtinId="8" hidden="1"/>
    <cellStyle name="Hipervínculo" xfId="49271" builtinId="8" hidden="1"/>
    <cellStyle name="Hipervínculo" xfId="49273" builtinId="8" hidden="1"/>
    <cellStyle name="Hipervínculo" xfId="49275" builtinId="8" hidden="1"/>
    <cellStyle name="Hipervínculo" xfId="49277" builtinId="8" hidden="1"/>
    <cellStyle name="Hipervínculo" xfId="49279" builtinId="8" hidden="1"/>
    <cellStyle name="Hipervínculo" xfId="49281" builtinId="8" hidden="1"/>
    <cellStyle name="Hipervínculo" xfId="49283" builtinId="8" hidden="1"/>
    <cellStyle name="Hipervínculo" xfId="49285" builtinId="8" hidden="1"/>
    <cellStyle name="Hipervínculo" xfId="49287" builtinId="8" hidden="1"/>
    <cellStyle name="Hipervínculo" xfId="49289" builtinId="8" hidden="1"/>
    <cellStyle name="Hipervínculo" xfId="49291" builtinId="8" hidden="1"/>
    <cellStyle name="Hipervínculo" xfId="49293" builtinId="8" hidden="1"/>
    <cellStyle name="Hipervínculo" xfId="49295" builtinId="8" hidden="1"/>
    <cellStyle name="Hipervínculo" xfId="49297" builtinId="8" hidden="1"/>
    <cellStyle name="Hipervínculo" xfId="49299" builtinId="8" hidden="1"/>
    <cellStyle name="Hipervínculo" xfId="49301" builtinId="8" hidden="1"/>
    <cellStyle name="Hipervínculo" xfId="49303" builtinId="8" hidden="1"/>
    <cellStyle name="Hipervínculo" xfId="49305" builtinId="8" hidden="1"/>
    <cellStyle name="Hipervínculo" xfId="49307" builtinId="8" hidden="1"/>
    <cellStyle name="Hipervínculo" xfId="49309" builtinId="8" hidden="1"/>
    <cellStyle name="Hipervínculo" xfId="49311" builtinId="8" hidden="1"/>
    <cellStyle name="Hipervínculo" xfId="49313" builtinId="8" hidden="1"/>
    <cellStyle name="Hipervínculo" xfId="49315" builtinId="8" hidden="1"/>
    <cellStyle name="Hipervínculo" xfId="49317" builtinId="8" hidden="1"/>
    <cellStyle name="Hipervínculo" xfId="49319" builtinId="8" hidden="1"/>
    <cellStyle name="Hipervínculo" xfId="49321" builtinId="8" hidden="1"/>
    <cellStyle name="Hipervínculo" xfId="49323" builtinId="8" hidden="1"/>
    <cellStyle name="Hipervínculo" xfId="49325" builtinId="8" hidden="1"/>
    <cellStyle name="Hipervínculo" xfId="49327" builtinId="8" hidden="1"/>
    <cellStyle name="Hipervínculo" xfId="49329" builtinId="8" hidden="1"/>
    <cellStyle name="Hipervínculo" xfId="49331" builtinId="8" hidden="1"/>
    <cellStyle name="Hipervínculo" xfId="49333" builtinId="8" hidden="1"/>
    <cellStyle name="Hipervínculo" xfId="49335" builtinId="8" hidden="1"/>
    <cellStyle name="Hipervínculo" xfId="49337" builtinId="8" hidden="1"/>
    <cellStyle name="Hipervínculo" xfId="49339" builtinId="8" hidden="1"/>
    <cellStyle name="Hipervínculo" xfId="49341" builtinId="8" hidden="1"/>
    <cellStyle name="Hipervínculo" xfId="49343" builtinId="8" hidden="1"/>
    <cellStyle name="Hipervínculo" xfId="49345" builtinId="8" hidden="1"/>
    <cellStyle name="Hipervínculo" xfId="49347" builtinId="8" hidden="1"/>
    <cellStyle name="Hipervínculo" xfId="49349" builtinId="8" hidden="1"/>
    <cellStyle name="Hipervínculo" xfId="49351" builtinId="8" hidden="1"/>
    <cellStyle name="Hipervínculo" xfId="49353" builtinId="8" hidden="1"/>
    <cellStyle name="Hipervínculo" xfId="49355" builtinId="8" hidden="1"/>
    <cellStyle name="Hipervínculo" xfId="49357" builtinId="8" hidden="1"/>
    <cellStyle name="Hipervínculo" xfId="49359" builtinId="8" hidden="1"/>
    <cellStyle name="Hipervínculo" xfId="49361" builtinId="8" hidden="1"/>
    <cellStyle name="Hipervínculo" xfId="49363" builtinId="8" hidden="1"/>
    <cellStyle name="Hipervínculo" xfId="49365" builtinId="8" hidden="1"/>
    <cellStyle name="Hipervínculo" xfId="49367" builtinId="8" hidden="1"/>
    <cellStyle name="Hipervínculo" xfId="49369" builtinId="8" hidden="1"/>
    <cellStyle name="Hipervínculo" xfId="49371" builtinId="8" hidden="1"/>
    <cellStyle name="Hipervínculo" xfId="49373" builtinId="8" hidden="1"/>
    <cellStyle name="Hipervínculo" xfId="49375" builtinId="8" hidden="1"/>
    <cellStyle name="Hipervínculo" xfId="49377" builtinId="8" hidden="1"/>
    <cellStyle name="Hipervínculo" xfId="49379" builtinId="8" hidden="1"/>
    <cellStyle name="Hipervínculo" xfId="49381" builtinId="8" hidden="1"/>
    <cellStyle name="Hipervínculo" xfId="49383" builtinId="8" hidden="1"/>
    <cellStyle name="Hipervínculo" xfId="49385" builtinId="8" hidden="1"/>
    <cellStyle name="Hipervínculo" xfId="49387" builtinId="8" hidden="1"/>
    <cellStyle name="Hipervínculo" xfId="49389" builtinId="8" hidden="1"/>
    <cellStyle name="Hipervínculo" xfId="49391" builtinId="8" hidden="1"/>
    <cellStyle name="Hipervínculo" xfId="49393" builtinId="8" hidden="1"/>
    <cellStyle name="Hipervínculo" xfId="49395" builtinId="8" hidden="1"/>
    <cellStyle name="Hipervínculo" xfId="49397" builtinId="8" hidden="1"/>
    <cellStyle name="Hipervínculo" xfId="49399" builtinId="8" hidden="1"/>
    <cellStyle name="Hipervínculo" xfId="49401" builtinId="8" hidden="1"/>
    <cellStyle name="Hipervínculo" xfId="49403" builtinId="8" hidden="1"/>
    <cellStyle name="Hipervínculo" xfId="49405" builtinId="8" hidden="1"/>
    <cellStyle name="Hipervínculo" xfId="49407" builtinId="8" hidden="1"/>
    <cellStyle name="Hipervínculo" xfId="49409" builtinId="8" hidden="1"/>
    <cellStyle name="Hipervínculo" xfId="49411" builtinId="8" hidden="1"/>
    <cellStyle name="Hipervínculo" xfId="49413" builtinId="8" hidden="1"/>
    <cellStyle name="Hipervínculo" xfId="49415" builtinId="8" hidden="1"/>
    <cellStyle name="Hipervínculo" xfId="49417" builtinId="8" hidden="1"/>
    <cellStyle name="Hipervínculo" xfId="49419" builtinId="8" hidden="1"/>
    <cellStyle name="Hipervínculo" xfId="49421" builtinId="8" hidden="1"/>
    <cellStyle name="Hipervínculo" xfId="49423" builtinId="8" hidden="1"/>
    <cellStyle name="Hipervínculo" xfId="49425" builtinId="8" hidden="1"/>
    <cellStyle name="Hipervínculo" xfId="49427" builtinId="8" hidden="1"/>
    <cellStyle name="Hipervínculo" xfId="49429" builtinId="8" hidden="1"/>
    <cellStyle name="Hipervínculo" xfId="49431" builtinId="8" hidden="1"/>
    <cellStyle name="Hipervínculo" xfId="49433" builtinId="8" hidden="1"/>
    <cellStyle name="Hipervínculo" xfId="49435" builtinId="8" hidden="1"/>
    <cellStyle name="Hipervínculo" xfId="49437" builtinId="8" hidden="1"/>
    <cellStyle name="Hipervínculo" xfId="49439" builtinId="8" hidden="1"/>
    <cellStyle name="Hipervínculo" xfId="49441" builtinId="8" hidden="1"/>
    <cellStyle name="Hipervínculo" xfId="49443" builtinId="8" hidden="1"/>
    <cellStyle name="Hipervínculo" xfId="49445" builtinId="8" hidden="1"/>
    <cellStyle name="Hipervínculo" xfId="49447" builtinId="8" hidden="1"/>
    <cellStyle name="Hipervínculo" xfId="49449" builtinId="8" hidden="1"/>
    <cellStyle name="Hipervínculo" xfId="49451" builtinId="8" hidden="1"/>
    <cellStyle name="Hipervínculo" xfId="49453" builtinId="8" hidden="1"/>
    <cellStyle name="Hipervínculo" xfId="49455" builtinId="8" hidden="1"/>
    <cellStyle name="Hipervínculo" xfId="49457" builtinId="8" hidden="1"/>
    <cellStyle name="Hipervínculo" xfId="49459" builtinId="8" hidden="1"/>
    <cellStyle name="Hipervínculo" xfId="49461" builtinId="8" hidden="1"/>
    <cellStyle name="Hipervínculo" xfId="49463" builtinId="8" hidden="1"/>
    <cellStyle name="Hipervínculo" xfId="49465" builtinId="8" hidden="1"/>
    <cellStyle name="Hipervínculo" xfId="49467" builtinId="8" hidden="1"/>
    <cellStyle name="Hipervínculo" xfId="49469" builtinId="8" hidden="1"/>
    <cellStyle name="Hipervínculo" xfId="49471" builtinId="8" hidden="1"/>
    <cellStyle name="Hipervínculo" xfId="49473" builtinId="8" hidden="1"/>
    <cellStyle name="Hipervínculo" xfId="49475" builtinId="8" hidden="1"/>
    <cellStyle name="Hipervínculo" xfId="49477" builtinId="8" hidden="1"/>
    <cellStyle name="Hipervínculo" xfId="49479" builtinId="8" hidden="1"/>
    <cellStyle name="Hipervínculo" xfId="49481" builtinId="8" hidden="1"/>
    <cellStyle name="Hipervínculo" xfId="49483" builtinId="8" hidden="1"/>
    <cellStyle name="Hipervínculo" xfId="49485" builtinId="8" hidden="1"/>
    <cellStyle name="Hipervínculo" xfId="49487" builtinId="8" hidden="1"/>
    <cellStyle name="Hipervínculo" xfId="49489" builtinId="8" hidden="1"/>
    <cellStyle name="Hipervínculo" xfId="49491" builtinId="8" hidden="1"/>
    <cellStyle name="Hipervínculo" xfId="49493" builtinId="8" hidden="1"/>
    <cellStyle name="Hipervínculo" xfId="49495" builtinId="8" hidden="1"/>
    <cellStyle name="Hipervínculo" xfId="49497" builtinId="8" hidden="1"/>
    <cellStyle name="Hipervínculo" xfId="49499" builtinId="8" hidden="1"/>
    <cellStyle name="Hipervínculo" xfId="49501" builtinId="8" hidden="1"/>
    <cellStyle name="Hipervínculo" xfId="49503" builtinId="8" hidden="1"/>
    <cellStyle name="Hipervínculo" xfId="49505" builtinId="8" hidden="1"/>
    <cellStyle name="Hipervínculo" xfId="49507" builtinId="8" hidden="1"/>
    <cellStyle name="Hipervínculo" xfId="49509" builtinId="8" hidden="1"/>
    <cellStyle name="Hipervínculo" xfId="49511" builtinId="8" hidden="1"/>
    <cellStyle name="Hipervínculo" xfId="49513" builtinId="8" hidden="1"/>
    <cellStyle name="Hipervínculo" xfId="49515" builtinId="8" hidden="1"/>
    <cellStyle name="Hipervínculo" xfId="49517" builtinId="8" hidden="1"/>
    <cellStyle name="Hipervínculo" xfId="49519" builtinId="8" hidden="1"/>
    <cellStyle name="Hipervínculo" xfId="49521" builtinId="8" hidden="1"/>
    <cellStyle name="Hipervínculo" xfId="49523" builtinId="8" hidden="1"/>
    <cellStyle name="Hipervínculo" xfId="49525" builtinId="8" hidden="1"/>
    <cellStyle name="Hipervínculo" xfId="49527" builtinId="8" hidden="1"/>
    <cellStyle name="Hipervínculo" xfId="49529" builtinId="8" hidden="1"/>
    <cellStyle name="Hipervínculo" xfId="49531" builtinId="8" hidden="1"/>
    <cellStyle name="Hipervínculo" xfId="49533" builtinId="8" hidden="1"/>
    <cellStyle name="Hipervínculo" xfId="49535" builtinId="8" hidden="1"/>
    <cellStyle name="Hipervínculo" xfId="49537" builtinId="8" hidden="1"/>
    <cellStyle name="Hipervínculo" xfId="49539" builtinId="8" hidden="1"/>
    <cellStyle name="Hipervínculo" xfId="49541" builtinId="8" hidden="1"/>
    <cellStyle name="Hipervínculo" xfId="49543" builtinId="8" hidden="1"/>
    <cellStyle name="Hipervínculo" xfId="49545" builtinId="8" hidden="1"/>
    <cellStyle name="Hipervínculo" xfId="49547" builtinId="8" hidden="1"/>
    <cellStyle name="Hipervínculo" xfId="49549" builtinId="8" hidden="1"/>
    <cellStyle name="Hipervínculo" xfId="49551" builtinId="8" hidden="1"/>
    <cellStyle name="Hipervínculo" xfId="49553" builtinId="8" hidden="1"/>
    <cellStyle name="Hipervínculo" xfId="49555" builtinId="8" hidden="1"/>
    <cellStyle name="Hipervínculo" xfId="49557" builtinId="8" hidden="1"/>
    <cellStyle name="Hipervínculo" xfId="49559" builtinId="8" hidden="1"/>
    <cellStyle name="Hipervínculo" xfId="49561" builtinId="8" hidden="1"/>
    <cellStyle name="Hipervínculo" xfId="49563" builtinId="8" hidden="1"/>
    <cellStyle name="Hipervínculo" xfId="49565" builtinId="8" hidden="1"/>
    <cellStyle name="Hipervínculo" xfId="49567" builtinId="8" hidden="1"/>
    <cellStyle name="Hipervínculo" xfId="49569" builtinId="8" hidden="1"/>
    <cellStyle name="Hipervínculo" xfId="49571" builtinId="8" hidden="1"/>
    <cellStyle name="Hipervínculo" xfId="49573" builtinId="8" hidden="1"/>
    <cellStyle name="Hipervínculo" xfId="49575" builtinId="8" hidden="1"/>
    <cellStyle name="Hipervínculo" xfId="49577" builtinId="8" hidden="1"/>
    <cellStyle name="Hipervínculo" xfId="49579" builtinId="8" hidden="1"/>
    <cellStyle name="Hipervínculo" xfId="49581" builtinId="8" hidden="1"/>
    <cellStyle name="Hipervínculo" xfId="49583" builtinId="8" hidden="1"/>
    <cellStyle name="Hipervínculo" xfId="49585" builtinId="8" hidden="1"/>
    <cellStyle name="Hipervínculo" xfId="49587" builtinId="8" hidden="1"/>
    <cellStyle name="Hipervínculo" xfId="49589" builtinId="8" hidden="1"/>
    <cellStyle name="Hipervínculo" xfId="49591" builtinId="8" hidden="1"/>
    <cellStyle name="Hipervínculo" xfId="49593" builtinId="8" hidden="1"/>
    <cellStyle name="Hipervínculo" xfId="49595" builtinId="8" hidden="1"/>
    <cellStyle name="Hipervínculo" xfId="49597" builtinId="8" hidden="1"/>
    <cellStyle name="Hipervínculo" xfId="49599" builtinId="8" hidden="1"/>
    <cellStyle name="Hipervínculo" xfId="49601" builtinId="8" hidden="1"/>
    <cellStyle name="Hipervínculo" xfId="49603" builtinId="8" hidden="1"/>
    <cellStyle name="Hipervínculo" xfId="49605" builtinId="8" hidden="1"/>
    <cellStyle name="Hipervínculo" xfId="49607" builtinId="8" hidden="1"/>
    <cellStyle name="Hipervínculo" xfId="49609" builtinId="8" hidden="1"/>
    <cellStyle name="Hipervínculo" xfId="49611" builtinId="8" hidden="1"/>
    <cellStyle name="Hipervínculo" xfId="49613" builtinId="8" hidden="1"/>
    <cellStyle name="Hipervínculo" xfId="49615" builtinId="8" hidden="1"/>
    <cellStyle name="Hipervínculo" xfId="49617" builtinId="8" hidden="1"/>
    <cellStyle name="Hipervínculo" xfId="49619" builtinId="8" hidden="1"/>
    <cellStyle name="Hipervínculo" xfId="49621" builtinId="8" hidden="1"/>
    <cellStyle name="Hipervínculo" xfId="49623" builtinId="8" hidden="1"/>
    <cellStyle name="Hipervínculo" xfId="49625" builtinId="8" hidden="1"/>
    <cellStyle name="Hipervínculo" xfId="49627" builtinId="8" hidden="1"/>
    <cellStyle name="Hipervínculo" xfId="49629" builtinId="8" hidden="1"/>
    <cellStyle name="Hipervínculo" xfId="49631" builtinId="8" hidden="1"/>
    <cellStyle name="Hipervínculo" xfId="49633" builtinId="8" hidden="1"/>
    <cellStyle name="Hipervínculo" xfId="49635" builtinId="8" hidden="1"/>
    <cellStyle name="Hipervínculo" xfId="49637" builtinId="8" hidden="1"/>
    <cellStyle name="Hipervínculo" xfId="49639" builtinId="8" hidden="1"/>
    <cellStyle name="Hipervínculo" xfId="49641" builtinId="8" hidden="1"/>
    <cellStyle name="Hipervínculo" xfId="49643" builtinId="8" hidden="1"/>
    <cellStyle name="Hipervínculo" xfId="49645" builtinId="8" hidden="1"/>
    <cellStyle name="Hipervínculo" xfId="49647" builtinId="8" hidden="1"/>
    <cellStyle name="Hipervínculo" xfId="49649" builtinId="8" hidden="1"/>
    <cellStyle name="Hipervínculo" xfId="49651" builtinId="8" hidden="1"/>
    <cellStyle name="Hipervínculo" xfId="49653" builtinId="8" hidden="1"/>
    <cellStyle name="Hipervínculo" xfId="49655" builtinId="8" hidden="1"/>
    <cellStyle name="Hipervínculo" xfId="49657" builtinId="8" hidden="1"/>
    <cellStyle name="Hipervínculo" xfId="49659" builtinId="8" hidden="1"/>
    <cellStyle name="Hipervínculo" xfId="49661" builtinId="8" hidden="1"/>
    <cellStyle name="Hipervínculo" xfId="49663" builtinId="8" hidden="1"/>
    <cellStyle name="Hipervínculo" xfId="49665" builtinId="8" hidden="1"/>
    <cellStyle name="Hipervínculo" xfId="49667" builtinId="8" hidden="1"/>
    <cellStyle name="Hipervínculo" xfId="49669" builtinId="8" hidden="1"/>
    <cellStyle name="Hipervínculo" xfId="49671" builtinId="8" hidden="1"/>
    <cellStyle name="Hipervínculo" xfId="49673" builtinId="8" hidden="1"/>
    <cellStyle name="Hipervínculo" xfId="49675" builtinId="8" hidden="1"/>
    <cellStyle name="Hipervínculo" xfId="49677" builtinId="8" hidden="1"/>
    <cellStyle name="Hipervínculo" xfId="49679" builtinId="8" hidden="1"/>
    <cellStyle name="Hipervínculo" xfId="49681" builtinId="8" hidden="1"/>
    <cellStyle name="Hipervínculo" xfId="49683" builtinId="8" hidden="1"/>
    <cellStyle name="Hipervínculo" xfId="49685" builtinId="8" hidden="1"/>
    <cellStyle name="Hipervínculo" xfId="49687" builtinId="8" hidden="1"/>
    <cellStyle name="Hipervínculo" xfId="49689" builtinId="8" hidden="1"/>
    <cellStyle name="Hipervínculo" xfId="49691" builtinId="8" hidden="1"/>
    <cellStyle name="Hipervínculo" xfId="49693" builtinId="8" hidden="1"/>
    <cellStyle name="Hipervínculo" xfId="49695" builtinId="8" hidden="1"/>
    <cellStyle name="Hipervínculo" xfId="49697" builtinId="8" hidden="1"/>
    <cellStyle name="Hipervínculo" xfId="49699" builtinId="8" hidden="1"/>
    <cellStyle name="Hipervínculo" xfId="49701" builtinId="8" hidden="1"/>
    <cellStyle name="Hipervínculo" xfId="49703" builtinId="8" hidden="1"/>
    <cellStyle name="Hipervínculo" xfId="49705" builtinId="8" hidden="1"/>
    <cellStyle name="Hipervínculo" xfId="49707" builtinId="8" hidden="1"/>
    <cellStyle name="Hipervínculo" xfId="49709" builtinId="8" hidden="1"/>
    <cellStyle name="Hipervínculo" xfId="49711" builtinId="8" hidden="1"/>
    <cellStyle name="Hipervínculo" xfId="49713" builtinId="8" hidden="1"/>
    <cellStyle name="Hipervínculo" xfId="49715" builtinId="8" hidden="1"/>
    <cellStyle name="Hipervínculo" xfId="49717" builtinId="8" hidden="1"/>
    <cellStyle name="Hipervínculo" xfId="49719" builtinId="8" hidden="1"/>
    <cellStyle name="Hipervínculo" xfId="49721" builtinId="8" hidden="1"/>
    <cellStyle name="Hipervínculo" xfId="49723" builtinId="8" hidden="1"/>
    <cellStyle name="Hipervínculo" xfId="49725" builtinId="8" hidden="1"/>
    <cellStyle name="Hipervínculo" xfId="49727" builtinId="8" hidden="1"/>
    <cellStyle name="Hipervínculo" xfId="49729" builtinId="8" hidden="1"/>
    <cellStyle name="Hipervínculo" xfId="49731" builtinId="8" hidden="1"/>
    <cellStyle name="Hipervínculo" xfId="49733" builtinId="8" hidden="1"/>
    <cellStyle name="Hipervínculo" xfId="49735" builtinId="8" hidden="1"/>
    <cellStyle name="Hipervínculo" xfId="49737" builtinId="8" hidden="1"/>
    <cellStyle name="Hipervínculo" xfId="49739" builtinId="8" hidden="1"/>
    <cellStyle name="Hipervínculo" xfId="49741" builtinId="8" hidden="1"/>
    <cellStyle name="Hipervínculo" xfId="49743" builtinId="8" hidden="1"/>
    <cellStyle name="Hipervínculo" xfId="49745" builtinId="8" hidden="1"/>
    <cellStyle name="Hipervínculo" xfId="49747" builtinId="8" hidden="1"/>
    <cellStyle name="Hipervínculo" xfId="49749" builtinId="8" hidden="1"/>
    <cellStyle name="Hipervínculo" xfId="49751" builtinId="8" hidden="1"/>
    <cellStyle name="Hipervínculo" xfId="49753" builtinId="8" hidden="1"/>
    <cellStyle name="Hipervínculo" xfId="49755" builtinId="8" hidden="1"/>
    <cellStyle name="Hipervínculo" xfId="49757" builtinId="8" hidden="1"/>
    <cellStyle name="Hipervínculo" xfId="49759" builtinId="8" hidden="1"/>
    <cellStyle name="Hipervínculo" xfId="49761" builtinId="8" hidden="1"/>
    <cellStyle name="Hipervínculo" xfId="49763" builtinId="8" hidden="1"/>
    <cellStyle name="Hipervínculo" xfId="49765" builtinId="8" hidden="1"/>
    <cellStyle name="Hipervínculo" xfId="49767" builtinId="8" hidden="1"/>
    <cellStyle name="Hipervínculo" xfId="49769" builtinId="8" hidden="1"/>
    <cellStyle name="Hipervínculo" xfId="49771" builtinId="8" hidden="1"/>
    <cellStyle name="Hipervínculo" xfId="49773" builtinId="8" hidden="1"/>
    <cellStyle name="Hipervínculo" xfId="49775" builtinId="8" hidden="1"/>
    <cellStyle name="Hipervínculo" xfId="49777" builtinId="8" hidden="1"/>
    <cellStyle name="Hipervínculo" xfId="49779" builtinId="8" hidden="1"/>
    <cellStyle name="Hipervínculo" xfId="49781" builtinId="8" hidden="1"/>
    <cellStyle name="Hipervínculo" xfId="49783" builtinId="8" hidden="1"/>
    <cellStyle name="Hipervínculo" xfId="49785" builtinId="8" hidden="1"/>
    <cellStyle name="Hipervínculo" xfId="49787" builtinId="8" hidden="1"/>
    <cellStyle name="Hipervínculo" xfId="49789" builtinId="8" hidden="1"/>
    <cellStyle name="Hipervínculo" xfId="49791" builtinId="8" hidden="1"/>
    <cellStyle name="Hipervínculo" xfId="49793" builtinId="8" hidden="1"/>
    <cellStyle name="Hipervínculo" xfId="49795" builtinId="8" hidden="1"/>
    <cellStyle name="Hipervínculo" xfId="49797" builtinId="8" hidden="1"/>
    <cellStyle name="Hipervínculo" xfId="49799" builtinId="8" hidden="1"/>
    <cellStyle name="Hipervínculo" xfId="49801" builtinId="8" hidden="1"/>
    <cellStyle name="Hipervínculo" xfId="49803" builtinId="8" hidden="1"/>
    <cellStyle name="Hipervínculo" xfId="49805" builtinId="8" hidden="1"/>
    <cellStyle name="Hipervínculo" xfId="49807" builtinId="8" hidden="1"/>
    <cellStyle name="Hipervínculo" xfId="49809" builtinId="8" hidden="1"/>
    <cellStyle name="Hipervínculo" xfId="49811" builtinId="8" hidden="1"/>
    <cellStyle name="Hipervínculo" xfId="49813" builtinId="8" hidden="1"/>
    <cellStyle name="Hipervínculo" xfId="49815" builtinId="8" hidden="1"/>
    <cellStyle name="Hipervínculo" xfId="49817" builtinId="8" hidden="1"/>
    <cellStyle name="Hipervínculo" xfId="49819" builtinId="8" hidden="1"/>
    <cellStyle name="Hipervínculo" xfId="49821" builtinId="8" hidden="1"/>
    <cellStyle name="Hipervínculo" xfId="49823" builtinId="8" hidden="1"/>
    <cellStyle name="Hipervínculo" xfId="49825" builtinId="8" hidden="1"/>
    <cellStyle name="Hipervínculo" xfId="49827" builtinId="8" hidden="1"/>
    <cellStyle name="Hipervínculo" xfId="49829" builtinId="8" hidden="1"/>
    <cellStyle name="Hipervínculo" xfId="49831" builtinId="8" hidden="1"/>
    <cellStyle name="Hipervínculo" xfId="49833" builtinId="8" hidden="1"/>
    <cellStyle name="Hipervínculo" xfId="49835" builtinId="8" hidden="1"/>
    <cellStyle name="Hipervínculo" xfId="49837" builtinId="8" hidden="1"/>
    <cellStyle name="Hipervínculo" xfId="49839" builtinId="8" hidden="1"/>
    <cellStyle name="Hipervínculo" xfId="49841" builtinId="8" hidden="1"/>
    <cellStyle name="Hipervínculo" xfId="49843" builtinId="8" hidden="1"/>
    <cellStyle name="Hipervínculo" xfId="49845" builtinId="8" hidden="1"/>
    <cellStyle name="Hipervínculo" xfId="49847" builtinId="8" hidden="1"/>
    <cellStyle name="Hipervínculo" xfId="49849" builtinId="8" hidden="1"/>
    <cellStyle name="Hipervínculo 2" xfId="43008"/>
    <cellStyle name="Hipervínculo 2 2" xfId="43009"/>
    <cellStyle name="Hipervínculo 2 2 2" xfId="48068"/>
    <cellStyle name="Hipervínculo 2 2 3" xfId="50528"/>
    <cellStyle name="Hipervínculo 2 3" xfId="48066"/>
    <cellStyle name="Hipervínculo 2 3 2" xfId="50554"/>
    <cellStyle name="Hipervínculo 2 4" xfId="50527"/>
    <cellStyle name="Hipervínculo 3" xfId="43010"/>
    <cellStyle name="Hipervínculo 3 2" xfId="48072"/>
    <cellStyle name="Hipervínculo 3 3" xfId="50555"/>
    <cellStyle name="Hipervínculo 4" xfId="48079"/>
    <cellStyle name="Hipervínculo 5" xfId="48085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2110" builtinId="9" hidden="1"/>
    <cellStyle name="Hipervínculo visitado" xfId="2112" builtinId="9" hidden="1"/>
    <cellStyle name="Hipervínculo visitado" xfId="2114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2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0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38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6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4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2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0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4" builtinId="9" hidden="1"/>
    <cellStyle name="Hipervínculo visitado" xfId="2436" builtinId="9" hidden="1"/>
    <cellStyle name="Hipervínculo visitado" xfId="2439" builtinId="9" hidden="1"/>
    <cellStyle name="Hipervínculo visitado" xfId="2441" builtinId="9" hidden="1"/>
    <cellStyle name="Hipervínculo visitado" xfId="2443" builtinId="9" hidden="1"/>
    <cellStyle name="Hipervínculo visitado" xfId="2445" builtinId="9" hidden="1"/>
    <cellStyle name="Hipervínculo visitado" xfId="2447" builtinId="9" hidden="1"/>
    <cellStyle name="Hipervínculo visitado" xfId="2449" builtinId="9" hidden="1"/>
    <cellStyle name="Hipervínculo visitado" xfId="2451" builtinId="9" hidden="1"/>
    <cellStyle name="Hipervínculo visitado" xfId="2453" builtinId="9" hidden="1"/>
    <cellStyle name="Hipervínculo visitado" xfId="2455" builtinId="9" hidden="1"/>
    <cellStyle name="Hipervínculo visitado" xfId="2457" builtinId="9" hidden="1"/>
    <cellStyle name="Hipervínculo visitado" xfId="2459" builtinId="9" hidden="1"/>
    <cellStyle name="Hipervínculo visitado" xfId="2461" builtinId="9" hidden="1"/>
    <cellStyle name="Hipervínculo visitado" xfId="2463" builtinId="9" hidden="1"/>
    <cellStyle name="Hipervínculo visitado" xfId="2465" builtinId="9" hidden="1"/>
    <cellStyle name="Hipervínculo visitado" xfId="2467" builtinId="9" hidden="1"/>
    <cellStyle name="Hipervínculo visitado" xfId="2469" builtinId="9" hidden="1"/>
    <cellStyle name="Hipervínculo visitado" xfId="2471" builtinId="9" hidden="1"/>
    <cellStyle name="Hipervínculo visitado" xfId="2473" builtinId="9" hidden="1"/>
    <cellStyle name="Hipervínculo visitado" xfId="2475" builtinId="9" hidden="1"/>
    <cellStyle name="Hipervínculo visitado" xfId="2477" builtinId="9" hidden="1"/>
    <cellStyle name="Hipervínculo visitado" xfId="2479" builtinId="9" hidden="1"/>
    <cellStyle name="Hipervínculo visitado" xfId="2481" builtinId="9" hidden="1"/>
    <cellStyle name="Hipervínculo visitado" xfId="2483" builtinId="9" hidden="1"/>
    <cellStyle name="Hipervínculo visitado" xfId="2485" builtinId="9" hidden="1"/>
    <cellStyle name="Hipervínculo visitado" xfId="2487" builtinId="9" hidden="1"/>
    <cellStyle name="Hipervínculo visitado" xfId="2489" builtinId="9" hidden="1"/>
    <cellStyle name="Hipervínculo visitado" xfId="2491" builtinId="9" hidden="1"/>
    <cellStyle name="Hipervínculo visitado" xfId="2493" builtinId="9" hidden="1"/>
    <cellStyle name="Hipervínculo visitado" xfId="2495" builtinId="9" hidden="1"/>
    <cellStyle name="Hipervínculo visitado" xfId="2497" builtinId="9" hidden="1"/>
    <cellStyle name="Hipervínculo visitado" xfId="2499" builtinId="9" hidden="1"/>
    <cellStyle name="Hipervínculo visitado" xfId="2501" builtinId="9" hidden="1"/>
    <cellStyle name="Hipervínculo visitado" xfId="2503" builtinId="9" hidden="1"/>
    <cellStyle name="Hipervínculo visitado" xfId="2505" builtinId="9" hidden="1"/>
    <cellStyle name="Hipervínculo visitado" xfId="2507" builtinId="9" hidden="1"/>
    <cellStyle name="Hipervínculo visitado" xfId="2509" builtinId="9" hidden="1"/>
    <cellStyle name="Hipervínculo visitado" xfId="2511" builtinId="9" hidden="1"/>
    <cellStyle name="Hipervínculo visitado" xfId="2513" builtinId="9" hidden="1"/>
    <cellStyle name="Hipervínculo visitado" xfId="2515" builtinId="9" hidden="1"/>
    <cellStyle name="Hipervínculo visitado" xfId="2517" builtinId="9" hidden="1"/>
    <cellStyle name="Hipervínculo visitado" xfId="2519" builtinId="9" hidden="1"/>
    <cellStyle name="Hipervínculo visitado" xfId="2521" builtinId="9" hidden="1"/>
    <cellStyle name="Hipervínculo visitado" xfId="2523" builtinId="9" hidden="1"/>
    <cellStyle name="Hipervínculo visitado" xfId="2525" builtinId="9" hidden="1"/>
    <cellStyle name="Hipervínculo visitado" xfId="2527" builtinId="9" hidden="1"/>
    <cellStyle name="Hipervínculo visitado" xfId="2529" builtinId="9" hidden="1"/>
    <cellStyle name="Hipervínculo visitado" xfId="2531" builtinId="9" hidden="1"/>
    <cellStyle name="Hipervínculo visitado" xfId="2533" builtinId="9" hidden="1"/>
    <cellStyle name="Hipervínculo visitado" xfId="2535" builtinId="9" hidden="1"/>
    <cellStyle name="Hipervínculo visitado" xfId="2537" builtinId="9" hidden="1"/>
    <cellStyle name="Hipervínculo visitado" xfId="2539" builtinId="9" hidden="1"/>
    <cellStyle name="Hipervínculo visitado" xfId="2541" builtinId="9" hidden="1"/>
    <cellStyle name="Hipervínculo visitado" xfId="2543" builtinId="9" hidden="1"/>
    <cellStyle name="Hipervínculo visitado" xfId="2545" builtinId="9" hidden="1"/>
    <cellStyle name="Hipervínculo visitado" xfId="2547" builtinId="9" hidden="1"/>
    <cellStyle name="Hipervínculo visitado" xfId="2549" builtinId="9" hidden="1"/>
    <cellStyle name="Hipervínculo visitado" xfId="2551" builtinId="9" hidden="1"/>
    <cellStyle name="Hipervínculo visitado" xfId="2553" builtinId="9" hidden="1"/>
    <cellStyle name="Hipervínculo visitado" xfId="2555" builtinId="9" hidden="1"/>
    <cellStyle name="Hipervínculo visitado" xfId="2557" builtinId="9" hidden="1"/>
    <cellStyle name="Hipervínculo visitado" xfId="2559" builtinId="9" hidden="1"/>
    <cellStyle name="Hipervínculo visitado" xfId="2561" builtinId="9" hidden="1"/>
    <cellStyle name="Hipervínculo visitado" xfId="2563" builtinId="9" hidden="1"/>
    <cellStyle name="Hipervínculo visitado" xfId="2565" builtinId="9" hidden="1"/>
    <cellStyle name="Hipervínculo visitado" xfId="2567" builtinId="9" hidden="1"/>
    <cellStyle name="Hipervínculo visitado" xfId="2569" builtinId="9" hidden="1"/>
    <cellStyle name="Hipervínculo visitado" xfId="2571" builtinId="9" hidden="1"/>
    <cellStyle name="Hipervínculo visitado" xfId="2573" builtinId="9" hidden="1"/>
    <cellStyle name="Hipervínculo visitado" xfId="2575" builtinId="9" hidden="1"/>
    <cellStyle name="Hipervínculo visitado" xfId="2577" builtinId="9" hidden="1"/>
    <cellStyle name="Hipervínculo visitado" xfId="2579" builtinId="9" hidden="1"/>
    <cellStyle name="Hipervínculo visitado" xfId="2581" builtinId="9" hidden="1"/>
    <cellStyle name="Hipervínculo visitado" xfId="2583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18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6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4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2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0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58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6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4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2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0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298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6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4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2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0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38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6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4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2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0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78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6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4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2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0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18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6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4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2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0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58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6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4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2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0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498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6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4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2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0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38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6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4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2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0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78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6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4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2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0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18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6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4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2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0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58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6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4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2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0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698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6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4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2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0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38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6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4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2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0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78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6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4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2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0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18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6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4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2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0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58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6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4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2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0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898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6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4" builtinId="9" hidden="1"/>
    <cellStyle name="Hipervínculo visitado" xfId="3916" builtinId="9" hidden="1"/>
    <cellStyle name="Hipervínculo visitado" xfId="3918" builtinId="9" hidden="1"/>
    <cellStyle name="Hipervínculo visitado" xfId="3920" builtinId="9" hidden="1"/>
    <cellStyle name="Hipervínculo visitado" xfId="3922" builtinId="9" hidden="1"/>
    <cellStyle name="Hipervínculo visitado" xfId="3924" builtinId="9" hidden="1"/>
    <cellStyle name="Hipervínculo visitado" xfId="4259" builtinId="9" hidden="1"/>
    <cellStyle name="Hipervínculo visitado" xfId="3999" builtinId="9" hidden="1"/>
    <cellStyle name="Hipervínculo visitado" xfId="4370" builtinId="9" hidden="1"/>
    <cellStyle name="Hipervínculo visitado" xfId="4313" builtinId="9" hidden="1"/>
    <cellStyle name="Hipervínculo visitado" xfId="4257" builtinId="9" hidden="1"/>
    <cellStyle name="Hipervínculo visitado" xfId="3997" builtinId="9" hidden="1"/>
    <cellStyle name="Hipervínculo visitado" xfId="4373" builtinId="9" hidden="1"/>
    <cellStyle name="Hipervínculo visitado" xfId="4316" builtinId="9" hidden="1"/>
    <cellStyle name="Hipervínculo visitado" xfId="4001" builtinId="9" hidden="1"/>
    <cellStyle name="Hipervínculo visitado" xfId="4371" builtinId="9" hidden="1"/>
    <cellStyle name="Hipervínculo visitado" xfId="4314" builtinId="9" hidden="1"/>
    <cellStyle name="Hipervínculo visitado" xfId="4258" builtinId="9" hidden="1"/>
    <cellStyle name="Hipervínculo visitado" xfId="3998" builtinId="9" hidden="1"/>
    <cellStyle name="Hipervínculo visitado" xfId="4332" builtinId="9" hidden="1"/>
    <cellStyle name="Hipervínculo visitado" xfId="2584" builtinId="9" hidden="1"/>
    <cellStyle name="Hipervínculo visitado" xfId="3987" builtinId="9" hidden="1"/>
    <cellStyle name="Hipervínculo visitado" xfId="4232" builtinId="9" hidden="1"/>
    <cellStyle name="Hipervínculo visitado" xfId="4201" builtinId="9" hidden="1"/>
    <cellStyle name="Hipervínculo visitado" xfId="4144" builtinId="9" hidden="1"/>
    <cellStyle name="Hipervínculo visitado" xfId="4210" builtinId="9" hidden="1"/>
    <cellStyle name="Hipervínculo visitado" xfId="4153" builtinId="9" hidden="1"/>
    <cellStyle name="Hipervínculo visitado" xfId="4096" builtinId="9" hidden="1"/>
    <cellStyle name="Hipervínculo visitado" xfId="4040" builtinId="9" hidden="1"/>
    <cellStyle name="Hipervínculo visitado" xfId="4291" builtinId="9" hidden="1"/>
    <cellStyle name="Hipervínculo visitado" xfId="3970" builtinId="9" hidden="1"/>
    <cellStyle name="Hipervínculo visitado" xfId="3991" builtinId="9" hidden="1"/>
    <cellStyle name="Hipervínculo visitado" xfId="4368" builtinId="9" hidden="1"/>
    <cellStyle name="Hipervínculo visitado" xfId="4311" builtinId="9" hidden="1"/>
    <cellStyle name="Hipervínculo visitado" xfId="4042" builtinId="9" hidden="1"/>
    <cellStyle name="Hipervínculo visitado" xfId="2090" builtinId="9" hidden="1"/>
    <cellStyle name="Hipervínculo visitado" xfId="4374" builtinId="9" hidden="1"/>
    <cellStyle name="Hipervínculo visitado" xfId="4317" builtinId="9" hidden="1"/>
    <cellStyle name="Hipervínculo visitado" xfId="4002" builtinId="9" hidden="1"/>
    <cellStyle name="Hipervínculo visitado" xfId="4362" builtinId="9" hidden="1"/>
    <cellStyle name="Hipervínculo visitado" xfId="4305" builtinId="9" hidden="1"/>
    <cellStyle name="Hipervínculo visitado" xfId="4249" builtinId="9" hidden="1"/>
    <cellStyle name="Hipervínculo visitado" xfId="3986" builtinId="9" hidden="1"/>
    <cellStyle name="Hipervínculo visitado" xfId="4364" builtinId="9" hidden="1"/>
    <cellStyle name="Hipervínculo visitado" xfId="4307" builtinId="9" hidden="1"/>
    <cellStyle name="Hipervínculo visitado" xfId="4251" builtinId="9" hidden="1"/>
    <cellStyle name="Hipervínculo visitado" xfId="3988" builtinId="9" hidden="1"/>
    <cellStyle name="Hipervínculo visitado" xfId="4090" builtinId="9" hidden="1"/>
    <cellStyle name="Hipervínculo visitado" xfId="4324" builtinId="9" hidden="1"/>
    <cellStyle name="Hipervínculo visitado" xfId="4266" builtinId="9" hidden="1"/>
    <cellStyle name="Hipervínculo visitado" xfId="4169" builtinId="9" hidden="1"/>
    <cellStyle name="Hipervínculo visitado" xfId="4112" builtinId="9" hidden="1"/>
    <cellStyle name="Hipervínculo visitado" xfId="4054" builtinId="9" hidden="1"/>
    <cellStyle name="Hipervínculo visitado" xfId="4041" builtinId="9" hidden="1"/>
    <cellStyle name="Hipervínculo visitado" xfId="2088" builtinId="9" hidden="1"/>
    <cellStyle name="Hipervínculo visitado" xfId="3932" builtinId="9" hidden="1"/>
    <cellStyle name="Hipervínculo visitado" xfId="3956" builtinId="9" hidden="1"/>
    <cellStyle name="Hipervínculo visitado" xfId="3948" builtinId="9" hidden="1"/>
    <cellStyle name="Hipervínculo visitado" xfId="3940" builtinId="9" hidden="1"/>
    <cellStyle name="Hipervínculo visitado" xfId="4140" builtinId="9" hidden="1"/>
    <cellStyle name="Hipervínculo visitado" xfId="4083" builtinId="9" hidden="1"/>
    <cellStyle name="Hipervínculo visitado" xfId="2086" builtinId="9" hidden="1"/>
    <cellStyle name="Hipervínculo visitado" xfId="4321" builtinId="9" hidden="1"/>
    <cellStyle name="Hipervínculo visitado" xfId="4008" builtinId="9" hidden="1"/>
    <cellStyle name="Hipervínculo visitado" xfId="4013" builtinId="9" hidden="1"/>
    <cellStyle name="Hipervínculo visitado" xfId="4294" builtinId="9" hidden="1"/>
    <cellStyle name="Hipervínculo visitado" xfId="3973" builtinId="9" hidden="1"/>
    <cellStyle name="Hipervínculo visitado" xfId="4323" builtinId="9" hidden="1"/>
    <cellStyle name="Hipervínculo visitado" xfId="4264" builtinId="9" hidden="1"/>
    <cellStyle name="Hipervínculo visitado" xfId="4228" builtinId="9" hidden="1"/>
    <cellStyle name="Hipervínculo visitado" xfId="4139" builtinId="9" hidden="1"/>
    <cellStyle name="Hipervínculo visitado" xfId="4082" builtinId="9" hidden="1"/>
    <cellStyle name="Hipervínculo visitado" xfId="2083" builtinId="9" hidden="1"/>
    <cellStyle name="Hipervínculo visitado" xfId="4376" builtinId="9" hidden="1"/>
    <cellStyle name="Hipervínculo visitado" xfId="4319" builtinId="9" hidden="1"/>
    <cellStyle name="Hipervínculo visitado" xfId="4006" builtinId="9" hidden="1"/>
    <cellStyle name="Hipervínculo visitado" xfId="4375" builtinId="9" hidden="1"/>
    <cellStyle name="Hipervínculo visitado" xfId="4005" builtinId="9" hidden="1"/>
    <cellStyle name="Hipervínculo visitado" xfId="4012" builtinId="9" hidden="1"/>
    <cellStyle name="Hipervínculo visitado" xfId="4293" builtinId="9" hidden="1"/>
    <cellStyle name="Hipervínculo visitado" xfId="3972" builtinId="9" hidden="1"/>
    <cellStyle name="Hipervínculo visitado" xfId="4221" builtinId="9" hidden="1"/>
    <cellStyle name="Hipervínculo visitado" xfId="4164" builtinId="9" hidden="1"/>
    <cellStyle name="Hipervínculo visitado" xfId="4107" builtinId="9" hidden="1"/>
    <cellStyle name="Hipervínculo visitado" xfId="3935" builtinId="9" hidden="1"/>
    <cellStyle name="Hipervínculo visitado" xfId="3934" builtinId="9" hidden="1"/>
    <cellStyle name="Hipervínculo visitado" xfId="3963" builtinId="9" hidden="1"/>
    <cellStyle name="Hipervínculo visitado" xfId="3955" builtinId="9" hidden="1"/>
    <cellStyle name="Hipervínculo visitado" xfId="3947" builtinId="9" hidden="1"/>
    <cellStyle name="Hipervínculo visitado" xfId="3962" builtinId="9" hidden="1"/>
    <cellStyle name="Hipervínculo visitado" xfId="3954" builtinId="9" hidden="1"/>
    <cellStyle name="Hipervínculo visitado" xfId="3946" builtinId="9" hidden="1"/>
    <cellStyle name="Hipervínculo visitado" xfId="3961" builtinId="9" hidden="1"/>
    <cellStyle name="Hipervínculo visitado" xfId="3953" builtinId="9" hidden="1"/>
    <cellStyle name="Hipervínculo visitado" xfId="3945" builtinId="9" hidden="1"/>
    <cellStyle name="Hipervínculo visitado" xfId="4379" builtinId="9" hidden="1"/>
    <cellStyle name="Hipervínculo visitado" xfId="4381" builtinId="9" hidden="1"/>
    <cellStyle name="Hipervínculo visitado" xfId="4383" builtinId="9" hidden="1"/>
    <cellStyle name="Hipervínculo visitado" xfId="4385" builtinId="9" hidden="1"/>
    <cellStyle name="Hipervínculo visitado" xfId="4387" builtinId="9" hidden="1"/>
    <cellStyle name="Hipervínculo visitado" xfId="4389" builtinId="9" hidden="1"/>
    <cellStyle name="Hipervínculo visitado" xfId="4391" builtinId="9" hidden="1"/>
    <cellStyle name="Hipervínculo visitado" xfId="4393" builtinId="9" hidden="1"/>
    <cellStyle name="Hipervínculo visitado" xfId="4395" builtinId="9" hidden="1"/>
    <cellStyle name="Hipervínculo visitado" xfId="4397" builtinId="9" hidden="1"/>
    <cellStyle name="Hipervínculo visitado" xfId="4399" builtinId="9" hidden="1"/>
    <cellStyle name="Hipervínculo visitado" xfId="4401" builtinId="9" hidden="1"/>
    <cellStyle name="Hipervínculo visitado" xfId="4403" builtinId="9" hidden="1"/>
    <cellStyle name="Hipervínculo visitado" xfId="4405" builtinId="9" hidden="1"/>
    <cellStyle name="Hipervínculo visitado" xfId="4407" builtinId="9" hidden="1"/>
    <cellStyle name="Hipervínculo visitado" xfId="4409" builtinId="9" hidden="1"/>
    <cellStyle name="Hipervínculo visitado" xfId="4411" builtinId="9" hidden="1"/>
    <cellStyle name="Hipervínculo visitado" xfId="4413" builtinId="9" hidden="1"/>
    <cellStyle name="Hipervínculo visitado" xfId="4415" builtinId="9" hidden="1"/>
    <cellStyle name="Hipervínculo visitado" xfId="4417" builtinId="9" hidden="1"/>
    <cellStyle name="Hipervínculo visitado" xfId="4419" builtinId="9" hidden="1"/>
    <cellStyle name="Hipervínculo visitado" xfId="4421" builtinId="9" hidden="1"/>
    <cellStyle name="Hipervínculo visitado" xfId="4423" builtinId="9" hidden="1"/>
    <cellStyle name="Hipervínculo visitado" xfId="4425" builtinId="9" hidden="1"/>
    <cellStyle name="Hipervínculo visitado" xfId="4427" builtinId="9" hidden="1"/>
    <cellStyle name="Hipervínculo visitado" xfId="4429" builtinId="9" hidden="1"/>
    <cellStyle name="Hipervínculo visitado" xfId="4431" builtinId="9" hidden="1"/>
    <cellStyle name="Hipervínculo visitado" xfId="4433" builtinId="9" hidden="1"/>
    <cellStyle name="Hipervínculo visitado" xfId="4435" builtinId="9" hidden="1"/>
    <cellStyle name="Hipervínculo visitado" xfId="4437" builtinId="9" hidden="1"/>
    <cellStyle name="Hipervínculo visitado" xfId="4439" builtinId="9" hidden="1"/>
    <cellStyle name="Hipervínculo visitado" xfId="4441" builtinId="9" hidden="1"/>
    <cellStyle name="Hipervínculo visitado" xfId="4443" builtinId="9" hidden="1"/>
    <cellStyle name="Hipervínculo visitado" xfId="4445" builtinId="9" hidden="1"/>
    <cellStyle name="Hipervínculo visitado" xfId="4447" builtinId="9" hidden="1"/>
    <cellStyle name="Hipervínculo visitado" xfId="4449" builtinId="9" hidden="1"/>
    <cellStyle name="Hipervínculo visitado" xfId="4451" builtinId="9" hidden="1"/>
    <cellStyle name="Hipervínculo visitado" xfId="4453" builtinId="9" hidden="1"/>
    <cellStyle name="Hipervínculo visitado" xfId="4455" builtinId="9" hidden="1"/>
    <cellStyle name="Hipervínculo visitado" xfId="4457" builtinId="9" hidden="1"/>
    <cellStyle name="Hipervínculo visitado" xfId="4459" builtinId="9" hidden="1"/>
    <cellStyle name="Hipervínculo visitado" xfId="4461" builtinId="9" hidden="1"/>
    <cellStyle name="Hipervínculo visitado" xfId="4463" builtinId="9" hidden="1"/>
    <cellStyle name="Hipervínculo visitado" xfId="4465" builtinId="9" hidden="1"/>
    <cellStyle name="Hipervínculo visitado" xfId="4467" builtinId="9" hidden="1"/>
    <cellStyle name="Hipervínculo visitado" xfId="4469" builtinId="9" hidden="1"/>
    <cellStyle name="Hipervínculo visitado" xfId="4471" builtinId="9" hidden="1"/>
    <cellStyle name="Hipervínculo visitado" xfId="4473" builtinId="9" hidden="1"/>
    <cellStyle name="Hipervínculo visitado" xfId="4475" builtinId="9" hidden="1"/>
    <cellStyle name="Hipervínculo visitado" xfId="4477" builtinId="9" hidden="1"/>
    <cellStyle name="Hipervínculo visitado" xfId="4479" builtinId="9" hidden="1"/>
    <cellStyle name="Hipervínculo visitado" xfId="4481" builtinId="9" hidden="1"/>
    <cellStyle name="Hipervínculo visitado" xfId="4483" builtinId="9" hidden="1"/>
    <cellStyle name="Hipervínculo visitado" xfId="4485" builtinId="9" hidden="1"/>
    <cellStyle name="Hipervínculo visitado" xfId="4487" builtinId="9" hidden="1"/>
    <cellStyle name="Hipervínculo visitado" xfId="4489" builtinId="9" hidden="1"/>
    <cellStyle name="Hipervínculo visitado" xfId="4491" builtinId="9" hidden="1"/>
    <cellStyle name="Hipervínculo visitado" xfId="4493" builtinId="9" hidden="1"/>
    <cellStyle name="Hipervínculo visitado" xfId="4495" builtinId="9" hidden="1"/>
    <cellStyle name="Hipervínculo visitado" xfId="4497" builtinId="9" hidden="1"/>
    <cellStyle name="Hipervínculo visitado" xfId="4499" builtinId="9" hidden="1"/>
    <cellStyle name="Hipervínculo visitado" xfId="4501" builtinId="9" hidden="1"/>
    <cellStyle name="Hipervínculo visitado" xfId="4503" builtinId="9" hidden="1"/>
    <cellStyle name="Hipervínculo visitado" xfId="4505" builtinId="9" hidden="1"/>
    <cellStyle name="Hipervínculo visitado" xfId="4507" builtinId="9" hidden="1"/>
    <cellStyle name="Hipervínculo visitado" xfId="4509" builtinId="9" hidden="1"/>
    <cellStyle name="Hipervínculo visitado" xfId="4511" builtinId="9" hidden="1"/>
    <cellStyle name="Hipervínculo visitado" xfId="4513" builtinId="9" hidden="1"/>
    <cellStyle name="Hipervínculo visitado" xfId="4515" builtinId="9" hidden="1"/>
    <cellStyle name="Hipervínculo visitado" xfId="4517" builtinId="9" hidden="1"/>
    <cellStyle name="Hipervínculo visitado" xfId="4519" builtinId="9" hidden="1"/>
    <cellStyle name="Hipervínculo visitado" xfId="4521" builtinId="9" hidden="1"/>
    <cellStyle name="Hipervínculo visitado" xfId="4523" builtinId="9" hidden="1"/>
    <cellStyle name="Hipervínculo visitado" xfId="4525" builtinId="9" hidden="1"/>
    <cellStyle name="Hipervínculo visitado" xfId="4527" builtinId="9" hidden="1"/>
    <cellStyle name="Hipervínculo visitado" xfId="4530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38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6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4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2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0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78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6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4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2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0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18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6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4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2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0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58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6" builtinId="9" hidden="1"/>
    <cellStyle name="Hipervínculo visitado" xfId="4668" builtinId="9" hidden="1"/>
    <cellStyle name="Hipervínculo visitado" xfId="4670" builtinId="9" hidden="1"/>
    <cellStyle name="Hipervínculo visitado" xfId="4672" builtinId="9" hidden="1"/>
    <cellStyle name="Hipervínculo visitado" xfId="4674" builtinId="9" hidden="1"/>
    <cellStyle name="Hipervínculo visitado" xfId="4677" builtinId="9" hidden="1"/>
    <cellStyle name="Hipervínculo visitado" xfId="4679" builtinId="9" hidden="1"/>
    <cellStyle name="Hipervínculo visitado" xfId="4681" builtinId="9" hidden="1"/>
    <cellStyle name="Hipervínculo visitado" xfId="4683" builtinId="9" hidden="1"/>
    <cellStyle name="Hipervínculo visitado" xfId="4685" builtinId="9" hidden="1"/>
    <cellStyle name="Hipervínculo visitado" xfId="4687" builtinId="9" hidden="1"/>
    <cellStyle name="Hipervínculo visitado" xfId="4689" builtinId="9" hidden="1"/>
    <cellStyle name="Hipervínculo visitado" xfId="4691" builtinId="9" hidden="1"/>
    <cellStyle name="Hipervínculo visitado" xfId="4693" builtinId="9" hidden="1"/>
    <cellStyle name="Hipervínculo visitado" xfId="4695" builtinId="9" hidden="1"/>
    <cellStyle name="Hipervínculo visitado" xfId="4697" builtinId="9" hidden="1"/>
    <cellStyle name="Hipervínculo visitado" xfId="4699" builtinId="9" hidden="1"/>
    <cellStyle name="Hipervínculo visitado" xfId="4701" builtinId="9" hidden="1"/>
    <cellStyle name="Hipervínculo visitado" xfId="4703" builtinId="9" hidden="1"/>
    <cellStyle name="Hipervínculo visitado" xfId="4705" builtinId="9" hidden="1"/>
    <cellStyle name="Hipervínculo visitado" xfId="4707" builtinId="9" hidden="1"/>
    <cellStyle name="Hipervínculo visitado" xfId="4709" builtinId="9" hidden="1"/>
    <cellStyle name="Hipervínculo visitado" xfId="4711" builtinId="9" hidden="1"/>
    <cellStyle name="Hipervínculo visitado" xfId="4713" builtinId="9" hidden="1"/>
    <cellStyle name="Hipervínculo visitado" xfId="4715" builtinId="9" hidden="1"/>
    <cellStyle name="Hipervínculo visitado" xfId="4717" builtinId="9" hidden="1"/>
    <cellStyle name="Hipervínculo visitado" xfId="4719" builtinId="9" hidden="1"/>
    <cellStyle name="Hipervínculo visitado" xfId="4721" builtinId="9" hidden="1"/>
    <cellStyle name="Hipervínculo visitado" xfId="4723" builtinId="9" hidden="1"/>
    <cellStyle name="Hipervínculo visitado" xfId="4725" builtinId="9" hidden="1"/>
    <cellStyle name="Hipervínculo visitado" xfId="4727" builtinId="9" hidden="1"/>
    <cellStyle name="Hipervínculo visitado" xfId="4729" builtinId="9" hidden="1"/>
    <cellStyle name="Hipervínculo visitado" xfId="4731" builtinId="9" hidden="1"/>
    <cellStyle name="Hipervínculo visitado" xfId="4733" builtinId="9" hidden="1"/>
    <cellStyle name="Hipervínculo visitado" xfId="4735" builtinId="9" hidden="1"/>
    <cellStyle name="Hipervínculo visitado" xfId="4737" builtinId="9" hidden="1"/>
    <cellStyle name="Hipervínculo visitado" xfId="4739" builtinId="9" hidden="1"/>
    <cellStyle name="Hipervínculo visitado" xfId="4741" builtinId="9" hidden="1"/>
    <cellStyle name="Hipervínculo visitado" xfId="4743" builtinId="9" hidden="1"/>
    <cellStyle name="Hipervínculo visitado" xfId="4745" builtinId="9" hidden="1"/>
    <cellStyle name="Hipervínculo visitado" xfId="4747" builtinId="9" hidden="1"/>
    <cellStyle name="Hipervínculo visitado" xfId="4749" builtinId="9" hidden="1"/>
    <cellStyle name="Hipervínculo visitado" xfId="4751" builtinId="9" hidden="1"/>
    <cellStyle name="Hipervínculo visitado" xfId="4753" builtinId="9" hidden="1"/>
    <cellStyle name="Hipervínculo visitado" xfId="4755" builtinId="9" hidden="1"/>
    <cellStyle name="Hipervínculo visitado" xfId="4757" builtinId="9" hidden="1"/>
    <cellStyle name="Hipervínculo visitado" xfId="4759" builtinId="9" hidden="1"/>
    <cellStyle name="Hipervínculo visitado" xfId="4761" builtinId="9" hidden="1"/>
    <cellStyle name="Hipervínculo visitado" xfId="4763" builtinId="9" hidden="1"/>
    <cellStyle name="Hipervínculo visitado" xfId="4765" builtinId="9" hidden="1"/>
    <cellStyle name="Hipervínculo visitado" xfId="4767" builtinId="9" hidden="1"/>
    <cellStyle name="Hipervínculo visitado" xfId="4769" builtinId="9" hidden="1"/>
    <cellStyle name="Hipervínculo visitado" xfId="4771" builtinId="9" hidden="1"/>
    <cellStyle name="Hipervínculo visitado" xfId="4773" builtinId="9" hidden="1"/>
    <cellStyle name="Hipervínculo visitado" xfId="4775" builtinId="9" hidden="1"/>
    <cellStyle name="Hipervínculo visitado" xfId="4777" builtinId="9" hidden="1"/>
    <cellStyle name="Hipervínculo visitado" xfId="4779" builtinId="9" hidden="1"/>
    <cellStyle name="Hipervínculo visitado" xfId="4781" builtinId="9" hidden="1"/>
    <cellStyle name="Hipervínculo visitado" xfId="4783" builtinId="9" hidden="1"/>
    <cellStyle name="Hipervínculo visitado" xfId="4785" builtinId="9" hidden="1"/>
    <cellStyle name="Hipervínculo visitado" xfId="4787" builtinId="9" hidden="1"/>
    <cellStyle name="Hipervínculo visitado" xfId="4789" builtinId="9" hidden="1"/>
    <cellStyle name="Hipervínculo visitado" xfId="4791" builtinId="9" hidden="1"/>
    <cellStyle name="Hipervínculo visitado" xfId="4793" builtinId="9" hidden="1"/>
    <cellStyle name="Hipervínculo visitado" xfId="4795" builtinId="9" hidden="1"/>
    <cellStyle name="Hipervínculo visitado" xfId="4797" builtinId="9" hidden="1"/>
    <cellStyle name="Hipervínculo visitado" xfId="4799" builtinId="9" hidden="1"/>
    <cellStyle name="Hipervínculo visitado" xfId="4801" builtinId="9" hidden="1"/>
    <cellStyle name="Hipervínculo visitado" xfId="4803" builtinId="9" hidden="1"/>
    <cellStyle name="Hipervínculo visitado" xfId="4805" builtinId="9" hidden="1"/>
    <cellStyle name="Hipervínculo visitado" xfId="4807" builtinId="9" hidden="1"/>
    <cellStyle name="Hipervínculo visitado" xfId="4809" builtinId="9" hidden="1"/>
    <cellStyle name="Hipervínculo visitado" xfId="4811" builtinId="9" hidden="1"/>
    <cellStyle name="Hipervínculo visitado" xfId="4813" builtinId="9" hidden="1"/>
    <cellStyle name="Hipervínculo visitado" xfId="4815" builtinId="9" hidden="1"/>
    <cellStyle name="Hipervínculo visitado" xfId="4817" builtinId="9" hidden="1"/>
    <cellStyle name="Hipervínculo visitado" xfId="4819" builtinId="9" hidden="1"/>
    <cellStyle name="Hipervínculo visitado" xfId="4821" builtinId="9" hidden="1"/>
    <cellStyle name="Hipervínculo visitado" xfId="4823" builtinId="9" hidden="1"/>
    <cellStyle name="Hipervínculo visitado" xfId="4825" builtinId="9" hidden="1"/>
    <cellStyle name="Hipervínculo visitado" xfId="4827" builtinId="9" hidden="1"/>
    <cellStyle name="Hipervínculo visitado" xfId="4829" builtinId="9" hidden="1"/>
    <cellStyle name="Hipervínculo visitado" xfId="4831" builtinId="9" hidden="1"/>
    <cellStyle name="Hipervínculo visitado" xfId="4833" builtinId="9" hidden="1"/>
    <cellStyle name="Hipervínculo visitado" xfId="4835" builtinId="9" hidden="1"/>
    <cellStyle name="Hipervínculo visitado" xfId="4837" builtinId="9" hidden="1"/>
    <cellStyle name="Hipervínculo visitado" xfId="4839" builtinId="9" hidden="1"/>
    <cellStyle name="Hipervínculo visitado" xfId="4841" builtinId="9" hidden="1"/>
    <cellStyle name="Hipervínculo visitado" xfId="4843" builtinId="9" hidden="1"/>
    <cellStyle name="Hipervínculo visitado" xfId="4845" builtinId="9" hidden="1"/>
    <cellStyle name="Hipervínculo visitado" xfId="4847" builtinId="9" hidden="1"/>
    <cellStyle name="Hipervínculo visitado" xfId="4849" builtinId="9" hidden="1"/>
    <cellStyle name="Hipervínculo visitado" xfId="4851" builtinId="9" hidden="1"/>
    <cellStyle name="Hipervínculo visitado" xfId="4853" builtinId="9" hidden="1"/>
    <cellStyle name="Hipervínculo visitado" xfId="4855" builtinId="9" hidden="1"/>
    <cellStyle name="Hipervínculo visitado" xfId="4857" builtinId="9" hidden="1"/>
    <cellStyle name="Hipervínculo visitado" xfId="4859" builtinId="9" hidden="1"/>
    <cellStyle name="Hipervínculo visitado" xfId="4861" builtinId="9" hidden="1"/>
    <cellStyle name="Hipervínculo visitado" xfId="4863" builtinId="9" hidden="1"/>
    <cellStyle name="Hipervínculo visitado" xfId="4865" builtinId="9" hidden="1"/>
    <cellStyle name="Hipervínculo visitado" xfId="4867" builtinId="9" hidden="1"/>
    <cellStyle name="Hipervínculo visitado" xfId="4869" builtinId="9" hidden="1"/>
    <cellStyle name="Hipervínculo visitado" xfId="4871" builtinId="9" hidden="1"/>
    <cellStyle name="Hipervínculo visitado" xfId="4873" builtinId="9" hidden="1"/>
    <cellStyle name="Hipervínculo visitado" xfId="4875" builtinId="9" hidden="1"/>
    <cellStyle name="Hipervínculo visitado" xfId="4877" builtinId="9" hidden="1"/>
    <cellStyle name="Hipervínculo visitado" xfId="4879" builtinId="9" hidden="1"/>
    <cellStyle name="Hipervínculo visitado" xfId="4881" builtinId="9" hidden="1"/>
    <cellStyle name="Hipervínculo visitado" xfId="4883" builtinId="9" hidden="1"/>
    <cellStyle name="Hipervínculo visitado" xfId="4885" builtinId="9" hidden="1"/>
    <cellStyle name="Hipervínculo visitado" xfId="4887" builtinId="9" hidden="1"/>
    <cellStyle name="Hipervínculo visitado" xfId="4889" builtinId="9" hidden="1"/>
    <cellStyle name="Hipervínculo visitado" xfId="4891" builtinId="9" hidden="1"/>
    <cellStyle name="Hipervínculo visitado" xfId="4893" builtinId="9" hidden="1"/>
    <cellStyle name="Hipervínculo visitado" xfId="4895" builtinId="9" hidden="1"/>
    <cellStyle name="Hipervínculo visitado" xfId="4897" builtinId="9" hidden="1"/>
    <cellStyle name="Hipervínculo visitado" xfId="4899" builtinId="9" hidden="1"/>
    <cellStyle name="Hipervínculo visitado" xfId="4901" builtinId="9" hidden="1"/>
    <cellStyle name="Hipervínculo visitado" xfId="4903" builtinId="9" hidden="1"/>
    <cellStyle name="Hipervínculo visitado" xfId="4905" builtinId="9" hidden="1"/>
    <cellStyle name="Hipervínculo visitado" xfId="4907" builtinId="9" hidden="1"/>
    <cellStyle name="Hipervínculo visitado" xfId="4909" builtinId="9" hidden="1"/>
    <cellStyle name="Hipervínculo visitado" xfId="4911" builtinId="9" hidden="1"/>
    <cellStyle name="Hipervínculo visitado" xfId="4913" builtinId="9" hidden="1"/>
    <cellStyle name="Hipervínculo visitado" xfId="4915" builtinId="9" hidden="1"/>
    <cellStyle name="Hipervínculo visitado" xfId="4917" builtinId="9" hidden="1"/>
    <cellStyle name="Hipervínculo visitado" xfId="4919" builtinId="9" hidden="1"/>
    <cellStyle name="Hipervínculo visitado" xfId="4921" builtinId="9" hidden="1"/>
    <cellStyle name="Hipervínculo visitado" xfId="4923" builtinId="9" hidden="1"/>
    <cellStyle name="Hipervínculo visitado" xfId="4925" builtinId="9" hidden="1"/>
    <cellStyle name="Hipervínculo visitado" xfId="4927" builtinId="9" hidden="1"/>
    <cellStyle name="Hipervínculo visitado" xfId="4929" builtinId="9" hidden="1"/>
    <cellStyle name="Hipervínculo visitado" xfId="4931" builtinId="9" hidden="1"/>
    <cellStyle name="Hipervínculo visitado" xfId="4933" builtinId="9" hidden="1"/>
    <cellStyle name="Hipervínculo visitado" xfId="4935" builtinId="9" hidden="1"/>
    <cellStyle name="Hipervínculo visitado" xfId="4937" builtinId="9" hidden="1"/>
    <cellStyle name="Hipervínculo visitado" xfId="4939" builtinId="9" hidden="1"/>
    <cellStyle name="Hipervínculo visitado" xfId="4941" builtinId="9" hidden="1"/>
    <cellStyle name="Hipervínculo visitado" xfId="4943" builtinId="9" hidden="1"/>
    <cellStyle name="Hipervínculo visitado" xfId="4945" builtinId="9" hidden="1"/>
    <cellStyle name="Hipervínculo visitado" xfId="4947" builtinId="9" hidden="1"/>
    <cellStyle name="Hipervínculo visitado" xfId="4949" builtinId="9" hidden="1"/>
    <cellStyle name="Hipervínculo visitado" xfId="4951" builtinId="9" hidden="1"/>
    <cellStyle name="Hipervínculo visitado" xfId="4953" builtinId="9" hidden="1"/>
    <cellStyle name="Hipervínculo visitado" xfId="4955" builtinId="9" hidden="1"/>
    <cellStyle name="Hipervínculo visitado" xfId="4957" builtinId="9" hidden="1"/>
    <cellStyle name="Hipervínculo visitado" xfId="4959" builtinId="9" hidden="1"/>
    <cellStyle name="Hipervínculo visitado" xfId="4961" builtinId="9" hidden="1"/>
    <cellStyle name="Hipervínculo visitado" xfId="4963" builtinId="9" hidden="1"/>
    <cellStyle name="Hipervínculo visitado" xfId="4965" builtinId="9" hidden="1"/>
    <cellStyle name="Hipervínculo visitado" xfId="4967" builtinId="9" hidden="1"/>
    <cellStyle name="Hipervínculo visitado" xfId="4969" builtinId="9" hidden="1"/>
    <cellStyle name="Hipervínculo visitado" xfId="4971" builtinId="9" hidden="1"/>
    <cellStyle name="Hipervínculo visitado" xfId="4973" builtinId="9" hidden="1"/>
    <cellStyle name="Hipervínculo visitado" xfId="4975" builtinId="9" hidden="1"/>
    <cellStyle name="Hipervínculo visitado" xfId="4977" builtinId="9" hidden="1"/>
    <cellStyle name="Hipervínculo visitado" xfId="4979" builtinId="9" hidden="1"/>
    <cellStyle name="Hipervínculo visitado" xfId="4981" builtinId="9" hidden="1"/>
    <cellStyle name="Hipervínculo visitado" xfId="4983" builtinId="9" hidden="1"/>
    <cellStyle name="Hipervínculo visitado" xfId="4985" builtinId="9" hidden="1"/>
    <cellStyle name="Hipervínculo visitado" xfId="4987" builtinId="9" hidden="1"/>
    <cellStyle name="Hipervínculo visitado" xfId="4989" builtinId="9" hidden="1"/>
    <cellStyle name="Hipervínculo visitado" xfId="4991" builtinId="9" hidden="1"/>
    <cellStyle name="Hipervínculo visitado" xfId="4993" builtinId="9" hidden="1"/>
    <cellStyle name="Hipervínculo visitado" xfId="4995" builtinId="9" hidden="1"/>
    <cellStyle name="Hipervínculo visitado" xfId="4997" builtinId="9" hidden="1"/>
    <cellStyle name="Hipervínculo visitado" xfId="4999" builtinId="9" hidden="1"/>
    <cellStyle name="Hipervínculo visitado" xfId="5001" builtinId="9" hidden="1"/>
    <cellStyle name="Hipervínculo visitado" xfId="5003" builtinId="9" hidden="1"/>
    <cellStyle name="Hipervínculo visitado" xfId="5005" builtinId="9" hidden="1"/>
    <cellStyle name="Hipervínculo visitado" xfId="5007" builtinId="9" hidden="1"/>
    <cellStyle name="Hipervínculo visitado" xfId="5009" builtinId="9" hidden="1"/>
    <cellStyle name="Hipervínculo visitado" xfId="5011" builtinId="9" hidden="1"/>
    <cellStyle name="Hipervínculo visitado" xfId="5013" builtinId="9" hidden="1"/>
    <cellStyle name="Hipervínculo visitado" xfId="5015" builtinId="9" hidden="1"/>
    <cellStyle name="Hipervínculo visitado" xfId="5017" builtinId="9" hidden="1"/>
    <cellStyle name="Hipervínculo visitado" xfId="5019" builtinId="9" hidden="1"/>
    <cellStyle name="Hipervínculo visitado" xfId="5021" builtinId="9" hidden="1"/>
    <cellStyle name="Hipervínculo visitado" xfId="5023" builtinId="9" hidden="1"/>
    <cellStyle name="Hipervínculo visitado" xfId="5025" builtinId="9" hidden="1"/>
    <cellStyle name="Hipervínculo visitado" xfId="5027" builtinId="9" hidden="1"/>
    <cellStyle name="Hipervínculo visitado" xfId="5029" builtinId="9" hidden="1"/>
    <cellStyle name="Hipervínculo visitado" xfId="5031" builtinId="9" hidden="1"/>
    <cellStyle name="Hipervínculo visitado" xfId="5033" builtinId="9" hidden="1"/>
    <cellStyle name="Hipervínculo visitado" xfId="5035" builtinId="9" hidden="1"/>
    <cellStyle name="Hipervínculo visitado" xfId="5037" builtinId="9" hidden="1"/>
    <cellStyle name="Hipervínculo visitado" xfId="5039" builtinId="9" hidden="1"/>
    <cellStyle name="Hipervínculo visitado" xfId="5041" builtinId="9" hidden="1"/>
    <cellStyle name="Hipervínculo visitado" xfId="5043" builtinId="9" hidden="1"/>
    <cellStyle name="Hipervínculo visitado" xfId="5045" builtinId="9" hidden="1"/>
    <cellStyle name="Hipervínculo visitado" xfId="5047" builtinId="9" hidden="1"/>
    <cellStyle name="Hipervínculo visitado" xfId="5049" builtinId="9" hidden="1"/>
    <cellStyle name="Hipervínculo visitado" xfId="5051" builtinId="9" hidden="1"/>
    <cellStyle name="Hipervínculo visitado" xfId="5053" builtinId="9" hidden="1"/>
    <cellStyle name="Hipervínculo visitado" xfId="5055" builtinId="9" hidden="1"/>
    <cellStyle name="Hipervínculo visitado" xfId="5057" builtinId="9" hidden="1"/>
    <cellStyle name="Hipervínculo visitado" xfId="5059" builtinId="9" hidden="1"/>
    <cellStyle name="Hipervínculo visitado" xfId="5061" builtinId="9" hidden="1"/>
    <cellStyle name="Hipervínculo visitado" xfId="5063" builtinId="9" hidden="1"/>
    <cellStyle name="Hipervínculo visitado" xfId="5065" builtinId="9" hidden="1"/>
    <cellStyle name="Hipervínculo visitado" xfId="5067" builtinId="9" hidden="1"/>
    <cellStyle name="Hipervínculo visitado" xfId="5069" builtinId="9" hidden="1"/>
    <cellStyle name="Hipervínculo visitado" xfId="5071" builtinId="9" hidden="1"/>
    <cellStyle name="Hipervínculo visitado" xfId="5073" builtinId="9" hidden="1"/>
    <cellStyle name="Hipervínculo visitado" xfId="5075" builtinId="9" hidden="1"/>
    <cellStyle name="Hipervínculo visitado" xfId="5077" builtinId="9" hidden="1"/>
    <cellStyle name="Hipervínculo visitado" xfId="5079" builtinId="9" hidden="1"/>
    <cellStyle name="Hipervínculo visitado" xfId="5081" builtinId="9" hidden="1"/>
    <cellStyle name="Hipervínculo visitado" xfId="5083" builtinId="9" hidden="1"/>
    <cellStyle name="Hipervínculo visitado" xfId="5085" builtinId="9" hidden="1"/>
    <cellStyle name="Hipervínculo visitado" xfId="5087" builtinId="9" hidden="1"/>
    <cellStyle name="Hipervínculo visitado" xfId="5089" builtinId="9" hidden="1"/>
    <cellStyle name="Hipervínculo visitado" xfId="5091" builtinId="9" hidden="1"/>
    <cellStyle name="Hipervínculo visitado" xfId="5093" builtinId="9" hidden="1"/>
    <cellStyle name="Hipervínculo visitado" xfId="5095" builtinId="9" hidden="1"/>
    <cellStyle name="Hipervínculo visitado" xfId="5097" builtinId="9" hidden="1"/>
    <cellStyle name="Hipervínculo visitado" xfId="5099" builtinId="9" hidden="1"/>
    <cellStyle name="Hipervínculo visitado" xfId="5101" builtinId="9" hidden="1"/>
    <cellStyle name="Hipervínculo visitado" xfId="5103" builtinId="9" hidden="1"/>
    <cellStyle name="Hipervínculo visitado" xfId="5105" builtinId="9" hidden="1"/>
    <cellStyle name="Hipervínculo visitado" xfId="5107" builtinId="9" hidden="1"/>
    <cellStyle name="Hipervínculo visitado" xfId="5109" builtinId="9" hidden="1"/>
    <cellStyle name="Hipervínculo visitado" xfId="5111" builtinId="9" hidden="1"/>
    <cellStyle name="Hipervínculo visitado" xfId="5113" builtinId="9" hidden="1"/>
    <cellStyle name="Hipervínculo visitado" xfId="5115" builtinId="9" hidden="1"/>
    <cellStyle name="Hipervínculo visitado" xfId="5117" builtinId="9" hidden="1"/>
    <cellStyle name="Hipervínculo visitado" xfId="5119" builtinId="9" hidden="1"/>
    <cellStyle name="Hipervínculo visitado" xfId="5121" builtinId="9" hidden="1"/>
    <cellStyle name="Hipervínculo visitado" xfId="5123" builtinId="9" hidden="1"/>
    <cellStyle name="Hipervínculo visitado" xfId="5125" builtinId="9" hidden="1"/>
    <cellStyle name="Hipervínculo visitado" xfId="5127" builtinId="9" hidden="1"/>
    <cellStyle name="Hipervínculo visitado" xfId="5129" builtinId="9" hidden="1"/>
    <cellStyle name="Hipervínculo visitado" xfId="5131" builtinId="9" hidden="1"/>
    <cellStyle name="Hipervínculo visitado" xfId="5133" builtinId="9" hidden="1"/>
    <cellStyle name="Hipervínculo visitado" xfId="5135" builtinId="9" hidden="1"/>
    <cellStyle name="Hipervínculo visitado" xfId="5137" builtinId="9" hidden="1"/>
    <cellStyle name="Hipervínculo visitado" xfId="5139" builtinId="9" hidden="1"/>
    <cellStyle name="Hipervínculo visitado" xfId="5141" builtinId="9" hidden="1"/>
    <cellStyle name="Hipervínculo visitado" xfId="5143" builtinId="9" hidden="1"/>
    <cellStyle name="Hipervínculo visitado" xfId="5145" builtinId="9" hidden="1"/>
    <cellStyle name="Hipervínculo visitado" xfId="5147" builtinId="9" hidden="1"/>
    <cellStyle name="Hipervínculo visitado" xfId="5149" builtinId="9" hidden="1"/>
    <cellStyle name="Hipervínculo visitado" xfId="5151" builtinId="9" hidden="1"/>
    <cellStyle name="Hipervínculo visitado" xfId="5153" builtinId="9" hidden="1"/>
    <cellStyle name="Hipervínculo visitado" xfId="5155" builtinId="9" hidden="1"/>
    <cellStyle name="Hipervínculo visitado" xfId="5157" builtinId="9" hidden="1"/>
    <cellStyle name="Hipervínculo visitado" xfId="5159" builtinId="9" hidden="1"/>
    <cellStyle name="Hipervínculo visitado" xfId="5161" builtinId="9" hidden="1"/>
    <cellStyle name="Hipervínculo visitado" xfId="5163" builtinId="9" hidden="1"/>
    <cellStyle name="Hipervínculo visitado" xfId="5165" builtinId="9" hidden="1"/>
    <cellStyle name="Hipervínculo visitado" xfId="5167" builtinId="9" hidden="1"/>
    <cellStyle name="Hipervínculo visitado" xfId="5169" builtinId="9" hidden="1"/>
    <cellStyle name="Hipervínculo visitado" xfId="5171" builtinId="9" hidden="1"/>
    <cellStyle name="Hipervínculo visitado" xfId="5173" builtinId="9" hidden="1"/>
    <cellStyle name="Hipervínculo visitado" xfId="5175" builtinId="9" hidden="1"/>
    <cellStyle name="Hipervínculo visitado" xfId="5177" builtinId="9" hidden="1"/>
    <cellStyle name="Hipervínculo visitado" xfId="5179" builtinId="9" hidden="1"/>
    <cellStyle name="Hipervínculo visitado" xfId="5181" builtinId="9" hidden="1"/>
    <cellStyle name="Hipervínculo visitado" xfId="5183" builtinId="9" hidden="1"/>
    <cellStyle name="Hipervínculo visitado" xfId="5185" builtinId="9" hidden="1"/>
    <cellStyle name="Hipervínculo visitado" xfId="5187" builtinId="9" hidden="1"/>
    <cellStyle name="Hipervínculo visitado" xfId="5189" builtinId="9" hidden="1"/>
    <cellStyle name="Hipervínculo visitado" xfId="5191" builtinId="9" hidden="1"/>
    <cellStyle name="Hipervínculo visitado" xfId="5193" builtinId="9" hidden="1"/>
    <cellStyle name="Hipervínculo visitado" xfId="5195" builtinId="9" hidden="1"/>
    <cellStyle name="Hipervínculo visitado" xfId="5197" builtinId="9" hidden="1"/>
    <cellStyle name="Hipervínculo visitado" xfId="5199" builtinId="9" hidden="1"/>
    <cellStyle name="Hipervínculo visitado" xfId="5201" builtinId="9" hidden="1"/>
    <cellStyle name="Hipervínculo visitado" xfId="5203" builtinId="9" hidden="1"/>
    <cellStyle name="Hipervínculo visitado" xfId="5205" builtinId="9" hidden="1"/>
    <cellStyle name="Hipervínculo visitado" xfId="5207" builtinId="9" hidden="1"/>
    <cellStyle name="Hipervínculo visitado" xfId="5209" builtinId="9" hidden="1"/>
    <cellStyle name="Hipervínculo visitado" xfId="5211" builtinId="9" hidden="1"/>
    <cellStyle name="Hipervínculo visitado" xfId="5213" builtinId="9" hidden="1"/>
    <cellStyle name="Hipervínculo visitado" xfId="5215" builtinId="9" hidden="1"/>
    <cellStyle name="Hipervínculo visitado" xfId="5217" builtinId="9" hidden="1"/>
    <cellStyle name="Hipervínculo visitado" xfId="5219" builtinId="9" hidden="1"/>
    <cellStyle name="Hipervínculo visitado" xfId="5221" builtinId="9" hidden="1"/>
    <cellStyle name="Hipervínculo visitado" xfId="5223" builtinId="9" hidden="1"/>
    <cellStyle name="Hipervínculo visitado" xfId="5225" builtinId="9" hidden="1"/>
    <cellStyle name="Hipervínculo visitado" xfId="5227" builtinId="9" hidden="1"/>
    <cellStyle name="Hipervínculo visitado" xfId="5229" builtinId="9" hidden="1"/>
    <cellStyle name="Hipervínculo visitado" xfId="5231" builtinId="9" hidden="1"/>
    <cellStyle name="Hipervínculo visitado" xfId="5233" builtinId="9" hidden="1"/>
    <cellStyle name="Hipervínculo visitado" xfId="5235" builtinId="9" hidden="1"/>
    <cellStyle name="Hipervínculo visitado" xfId="5237" builtinId="9" hidden="1"/>
    <cellStyle name="Hipervínculo visitado" xfId="5239" builtinId="9" hidden="1"/>
    <cellStyle name="Hipervínculo visitado" xfId="5241" builtinId="9" hidden="1"/>
    <cellStyle name="Hipervínculo visitado" xfId="5243" builtinId="9" hidden="1"/>
    <cellStyle name="Hipervínculo visitado" xfId="5245" builtinId="9" hidden="1"/>
    <cellStyle name="Hipervínculo visitado" xfId="5247" builtinId="9" hidden="1"/>
    <cellStyle name="Hipervínculo visitado" xfId="5249" builtinId="9" hidden="1"/>
    <cellStyle name="Hipervínculo visitado" xfId="5251" builtinId="9" hidden="1"/>
    <cellStyle name="Hipervínculo visitado" xfId="5253" builtinId="9" hidden="1"/>
    <cellStyle name="Hipervínculo visitado" xfId="5255" builtinId="9" hidden="1"/>
    <cellStyle name="Hipervínculo visitado" xfId="5257" builtinId="9" hidden="1"/>
    <cellStyle name="Hipervínculo visitado" xfId="5259" builtinId="9" hidden="1"/>
    <cellStyle name="Hipervínculo visitado" xfId="5261" builtinId="9" hidden="1"/>
    <cellStyle name="Hipervínculo visitado" xfId="5263" builtinId="9" hidden="1"/>
    <cellStyle name="Hipervínculo visitado" xfId="5265" builtinId="9" hidden="1"/>
    <cellStyle name="Hipervínculo visitado" xfId="5267" builtinId="9" hidden="1"/>
    <cellStyle name="Hipervínculo visitado" xfId="5269" builtinId="9" hidden="1"/>
    <cellStyle name="Hipervínculo visitado" xfId="5271" builtinId="9" hidden="1"/>
    <cellStyle name="Hipervínculo visitado" xfId="5273" builtinId="9" hidden="1"/>
    <cellStyle name="Hipervínculo visitado" xfId="5275" builtinId="9" hidden="1"/>
    <cellStyle name="Hipervínculo visitado" xfId="5277" builtinId="9" hidden="1"/>
    <cellStyle name="Hipervínculo visitado" xfId="5279" builtinId="9" hidden="1"/>
    <cellStyle name="Hipervínculo visitado" xfId="5281" builtinId="9" hidden="1"/>
    <cellStyle name="Hipervínculo visitado" xfId="5283" builtinId="9" hidden="1"/>
    <cellStyle name="Hipervínculo visitado" xfId="5285" builtinId="9" hidden="1"/>
    <cellStyle name="Hipervínculo visitado" xfId="5287" builtinId="9" hidden="1"/>
    <cellStyle name="Hipervínculo visitado" xfId="5289" builtinId="9" hidden="1"/>
    <cellStyle name="Hipervínculo visitado" xfId="5291" builtinId="9" hidden="1"/>
    <cellStyle name="Hipervínculo visitado" xfId="5293" builtinId="9" hidden="1"/>
    <cellStyle name="Hipervínculo visitado" xfId="5295" builtinId="9" hidden="1"/>
    <cellStyle name="Hipervínculo visitado" xfId="5297" builtinId="9" hidden="1"/>
    <cellStyle name="Hipervínculo visitado" xfId="5299" builtinId="9" hidden="1"/>
    <cellStyle name="Hipervínculo visitado" xfId="5301" builtinId="9" hidden="1"/>
    <cellStyle name="Hipervínculo visitado" xfId="5303" builtinId="9" hidden="1"/>
    <cellStyle name="Hipervínculo visitado" xfId="5305" builtinId="9" hidden="1"/>
    <cellStyle name="Hipervínculo visitado" xfId="5307" builtinId="9" hidden="1"/>
    <cellStyle name="Hipervínculo visitado" xfId="5309" builtinId="9" hidden="1"/>
    <cellStyle name="Hipervínculo visitado" xfId="5311" builtinId="9" hidden="1"/>
    <cellStyle name="Hipervínculo visitado" xfId="5313" builtinId="9" hidden="1"/>
    <cellStyle name="Hipervínculo visitado" xfId="5315" builtinId="9" hidden="1"/>
    <cellStyle name="Hipervínculo visitado" xfId="5317" builtinId="9" hidden="1"/>
    <cellStyle name="Hipervínculo visitado" xfId="5319" builtinId="9" hidden="1"/>
    <cellStyle name="Hipervínculo visitado" xfId="5321" builtinId="9" hidden="1"/>
    <cellStyle name="Hipervínculo visitado" xfId="5323" builtinId="9" hidden="1"/>
    <cellStyle name="Hipervínculo visitado" xfId="5325" builtinId="9" hidden="1"/>
    <cellStyle name="Hipervínculo visitado" xfId="5327" builtinId="9" hidden="1"/>
    <cellStyle name="Hipervínculo visitado" xfId="5329" builtinId="9" hidden="1"/>
    <cellStyle name="Hipervínculo visitado" xfId="5331" builtinId="9" hidden="1"/>
    <cellStyle name="Hipervínculo visitado" xfId="5333" builtinId="9" hidden="1"/>
    <cellStyle name="Hipervínculo visitado" xfId="5335" builtinId="9" hidden="1"/>
    <cellStyle name="Hipervínculo visitado" xfId="5337" builtinId="9" hidden="1"/>
    <cellStyle name="Hipervínculo visitado" xfId="5339" builtinId="9" hidden="1"/>
    <cellStyle name="Hipervínculo visitado" xfId="5341" builtinId="9" hidden="1"/>
    <cellStyle name="Hipervínculo visitado" xfId="5343" builtinId="9" hidden="1"/>
    <cellStyle name="Hipervínculo visitado" xfId="5345" builtinId="9" hidden="1"/>
    <cellStyle name="Hipervínculo visitado" xfId="5347" builtinId="9" hidden="1"/>
    <cellStyle name="Hipervínculo visitado" xfId="5349" builtinId="9" hidden="1"/>
    <cellStyle name="Hipervínculo visitado" xfId="5351" builtinId="9" hidden="1"/>
    <cellStyle name="Hipervínculo visitado" xfId="5353" builtinId="9" hidden="1"/>
    <cellStyle name="Hipervínculo visitado" xfId="5355" builtinId="9" hidden="1"/>
    <cellStyle name="Hipervínculo visitado" xfId="5357" builtinId="9" hidden="1"/>
    <cellStyle name="Hipervínculo visitado" xfId="5359" builtinId="9" hidden="1"/>
    <cellStyle name="Hipervínculo visitado" xfId="5361" builtinId="9" hidden="1"/>
    <cellStyle name="Hipervínculo visitado" xfId="5363" builtinId="9" hidden="1"/>
    <cellStyle name="Hipervínculo visitado" xfId="5365" builtinId="9" hidden="1"/>
    <cellStyle name="Hipervínculo visitado" xfId="5367" builtinId="9" hidden="1"/>
    <cellStyle name="Hipervínculo visitado" xfId="5369" builtinId="9" hidden="1"/>
    <cellStyle name="Hipervínculo visitado" xfId="5371" builtinId="9" hidden="1"/>
    <cellStyle name="Hipervínculo visitado" xfId="5373" builtinId="9" hidden="1"/>
    <cellStyle name="Hipervínculo visitado" xfId="5375" builtinId="9" hidden="1"/>
    <cellStyle name="Hipervínculo visitado" xfId="5377" builtinId="9" hidden="1"/>
    <cellStyle name="Hipervínculo visitado" xfId="5379" builtinId="9" hidden="1"/>
    <cellStyle name="Hipervínculo visitado" xfId="5381" builtinId="9" hidden="1"/>
    <cellStyle name="Hipervínculo visitado" xfId="5383" builtinId="9" hidden="1"/>
    <cellStyle name="Hipervínculo visitado" xfId="5385" builtinId="9" hidden="1"/>
    <cellStyle name="Hipervínculo visitado" xfId="5387" builtinId="9" hidden="1"/>
    <cellStyle name="Hipervínculo visitado" xfId="5389" builtinId="9" hidden="1"/>
    <cellStyle name="Hipervínculo visitado" xfId="5391" builtinId="9" hidden="1"/>
    <cellStyle name="Hipervínculo visitado" xfId="5393" builtinId="9" hidden="1"/>
    <cellStyle name="Hipervínculo visitado" xfId="5395" builtinId="9" hidden="1"/>
    <cellStyle name="Hipervínculo visitado" xfId="5397" builtinId="9" hidden="1"/>
    <cellStyle name="Hipervínculo visitado" xfId="5399" builtinId="9" hidden="1"/>
    <cellStyle name="Hipervínculo visitado" xfId="5401" builtinId="9" hidden="1"/>
    <cellStyle name="Hipervínculo visitado" xfId="5403" builtinId="9" hidden="1"/>
    <cellStyle name="Hipervínculo visitado" xfId="5405" builtinId="9" hidden="1"/>
    <cellStyle name="Hipervínculo visitado" xfId="5407" builtinId="9" hidden="1"/>
    <cellStyle name="Hipervínculo visitado" xfId="5409" builtinId="9" hidden="1"/>
    <cellStyle name="Hipervínculo visitado" xfId="5411" builtinId="9" hidden="1"/>
    <cellStyle name="Hipervínculo visitado" xfId="5413" builtinId="9" hidden="1"/>
    <cellStyle name="Hipervínculo visitado" xfId="5415" builtinId="9" hidden="1"/>
    <cellStyle name="Hipervínculo visitado" xfId="5417" builtinId="9" hidden="1"/>
    <cellStyle name="Hipervínculo visitado" xfId="5419" builtinId="9" hidden="1"/>
    <cellStyle name="Hipervínculo visitado" xfId="5421" builtinId="9" hidden="1"/>
    <cellStyle name="Hipervínculo visitado" xfId="5423" builtinId="9" hidden="1"/>
    <cellStyle name="Hipervínculo visitado" xfId="5425" builtinId="9" hidden="1"/>
    <cellStyle name="Hipervínculo visitado" xfId="5427" builtinId="9" hidden="1"/>
    <cellStyle name="Hipervínculo visitado" xfId="5429" builtinId="9" hidden="1"/>
    <cellStyle name="Hipervínculo visitado" xfId="5431" builtinId="9" hidden="1"/>
    <cellStyle name="Hipervínculo visitado" xfId="5433" builtinId="9" hidden="1"/>
    <cellStyle name="Hipervínculo visitado" xfId="5435" builtinId="9" hidden="1"/>
    <cellStyle name="Hipervínculo visitado" xfId="5437" builtinId="9" hidden="1"/>
    <cellStyle name="Hipervínculo visitado" xfId="5439" builtinId="9" hidden="1"/>
    <cellStyle name="Hipervínculo visitado" xfId="5441" builtinId="9" hidden="1"/>
    <cellStyle name="Hipervínculo visitado" xfId="5443" builtinId="9" hidden="1"/>
    <cellStyle name="Hipervínculo visitado" xfId="5445" builtinId="9" hidden="1"/>
    <cellStyle name="Hipervínculo visitado" xfId="5447" builtinId="9" hidden="1"/>
    <cellStyle name="Hipervínculo visitado" xfId="5449" builtinId="9" hidden="1"/>
    <cellStyle name="Hipervínculo visitado" xfId="5451" builtinId="9" hidden="1"/>
    <cellStyle name="Hipervínculo visitado" xfId="5453" builtinId="9" hidden="1"/>
    <cellStyle name="Hipervínculo visitado" xfId="5455" builtinId="9" hidden="1"/>
    <cellStyle name="Hipervínculo visitado" xfId="5457" builtinId="9" hidden="1"/>
    <cellStyle name="Hipervínculo visitado" xfId="5459" builtinId="9" hidden="1"/>
    <cellStyle name="Hipervínculo visitado" xfId="5461" builtinId="9" hidden="1"/>
    <cellStyle name="Hipervínculo visitado" xfId="5463" builtinId="9" hidden="1"/>
    <cellStyle name="Hipervínculo visitado" xfId="5465" builtinId="9" hidden="1"/>
    <cellStyle name="Hipervínculo visitado" xfId="5467" builtinId="9" hidden="1"/>
    <cellStyle name="Hipervínculo visitado" xfId="5469" builtinId="9" hidden="1"/>
    <cellStyle name="Hipervínculo visitado" xfId="5471" builtinId="9" hidden="1"/>
    <cellStyle name="Hipervínculo visitado" xfId="5473" builtinId="9" hidden="1"/>
    <cellStyle name="Hipervínculo visitado" xfId="5475" builtinId="9" hidden="1"/>
    <cellStyle name="Hipervínculo visitado" xfId="5477" builtinId="9" hidden="1"/>
    <cellStyle name="Hipervínculo visitado" xfId="5479" builtinId="9" hidden="1"/>
    <cellStyle name="Hipervínculo visitado" xfId="5481" builtinId="9" hidden="1"/>
    <cellStyle name="Hipervínculo visitado" xfId="5483" builtinId="9" hidden="1"/>
    <cellStyle name="Hipervínculo visitado" xfId="5485" builtinId="9" hidden="1"/>
    <cellStyle name="Hipervínculo visitado" xfId="5487" builtinId="9" hidden="1"/>
    <cellStyle name="Hipervínculo visitado" xfId="5489" builtinId="9" hidden="1"/>
    <cellStyle name="Hipervínculo visitado" xfId="5491" builtinId="9" hidden="1"/>
    <cellStyle name="Hipervínculo visitado" xfId="5493" builtinId="9" hidden="1"/>
    <cellStyle name="Hipervínculo visitado" xfId="5495" builtinId="9" hidden="1"/>
    <cellStyle name="Hipervínculo visitado" xfId="5497" builtinId="9" hidden="1"/>
    <cellStyle name="Hipervínculo visitado" xfId="5499" builtinId="9" hidden="1"/>
    <cellStyle name="Hipervínculo visitado" xfId="5501" builtinId="9" hidden="1"/>
    <cellStyle name="Hipervínculo visitado" xfId="5503" builtinId="9" hidden="1"/>
    <cellStyle name="Hipervínculo visitado" xfId="5505" builtinId="9" hidden="1"/>
    <cellStyle name="Hipervínculo visitado" xfId="5507" builtinId="9" hidden="1"/>
    <cellStyle name="Hipervínculo visitado" xfId="5509" builtinId="9" hidden="1"/>
    <cellStyle name="Hipervínculo visitado" xfId="5511" builtinId="9" hidden="1"/>
    <cellStyle name="Hipervínculo visitado" xfId="5513" builtinId="9" hidden="1"/>
    <cellStyle name="Hipervínculo visitado" xfId="5515" builtinId="9" hidden="1"/>
    <cellStyle name="Hipervínculo visitado" xfId="5517" builtinId="9" hidden="1"/>
    <cellStyle name="Hipervínculo visitado" xfId="5519" builtinId="9" hidden="1"/>
    <cellStyle name="Hipervínculo visitado" xfId="5521" builtinId="9" hidden="1"/>
    <cellStyle name="Hipervínculo visitado" xfId="5523" builtinId="9" hidden="1"/>
    <cellStyle name="Hipervínculo visitado" xfId="5525" builtinId="9" hidden="1"/>
    <cellStyle name="Hipervínculo visitado" xfId="5527" builtinId="9" hidden="1"/>
    <cellStyle name="Hipervínculo visitado" xfId="5529" builtinId="9" hidden="1"/>
    <cellStyle name="Hipervínculo visitado" xfId="5531" builtinId="9" hidden="1"/>
    <cellStyle name="Hipervínculo visitado" xfId="5533" builtinId="9" hidden="1"/>
    <cellStyle name="Hipervínculo visitado" xfId="5535" builtinId="9" hidden="1"/>
    <cellStyle name="Hipervínculo visitado" xfId="5537" builtinId="9" hidden="1"/>
    <cellStyle name="Hipervínculo visitado" xfId="5539" builtinId="9" hidden="1"/>
    <cellStyle name="Hipervínculo visitado" xfId="5541" builtinId="9" hidden="1"/>
    <cellStyle name="Hipervínculo visitado" xfId="5543" builtinId="9" hidden="1"/>
    <cellStyle name="Hipervínculo visitado" xfId="5545" builtinId="9" hidden="1"/>
    <cellStyle name="Hipervínculo visitado" xfId="5547" builtinId="9" hidden="1"/>
    <cellStyle name="Hipervínculo visitado" xfId="5549" builtinId="9" hidden="1"/>
    <cellStyle name="Hipervínculo visitado" xfId="5551" builtinId="9" hidden="1"/>
    <cellStyle name="Hipervínculo visitado" xfId="5553" builtinId="9" hidden="1"/>
    <cellStyle name="Hipervínculo visitado" xfId="5555" builtinId="9" hidden="1"/>
    <cellStyle name="Hipervínculo visitado" xfId="5557" builtinId="9" hidden="1"/>
    <cellStyle name="Hipervínculo visitado" xfId="5559" builtinId="9" hidden="1"/>
    <cellStyle name="Hipervínculo visitado" xfId="5561" builtinId="9" hidden="1"/>
    <cellStyle name="Hipervínculo visitado" xfId="5563" builtinId="9" hidden="1"/>
    <cellStyle name="Hipervínculo visitado" xfId="5565" builtinId="9" hidden="1"/>
    <cellStyle name="Hipervínculo visitado" xfId="5567" builtinId="9" hidden="1"/>
    <cellStyle name="Hipervínculo visitado" xfId="5569" builtinId="9" hidden="1"/>
    <cellStyle name="Hipervínculo visitado" xfId="5571" builtinId="9" hidden="1"/>
    <cellStyle name="Hipervínculo visitado" xfId="5573" builtinId="9" hidden="1"/>
    <cellStyle name="Hipervínculo visitado" xfId="5575" builtinId="9" hidden="1"/>
    <cellStyle name="Hipervínculo visitado" xfId="5577" builtinId="9" hidden="1"/>
    <cellStyle name="Hipervínculo visitado" xfId="5579" builtinId="9" hidden="1"/>
    <cellStyle name="Hipervínculo visitado" xfId="5581" builtinId="9" hidden="1"/>
    <cellStyle name="Hipervínculo visitado" xfId="5583" builtinId="9" hidden="1"/>
    <cellStyle name="Hipervínculo visitado" xfId="5585" builtinId="9" hidden="1"/>
    <cellStyle name="Hipervínculo visitado" xfId="5587" builtinId="9" hidden="1"/>
    <cellStyle name="Hipervínculo visitado" xfId="5589" builtinId="9" hidden="1"/>
    <cellStyle name="Hipervínculo visitado" xfId="5591" builtinId="9" hidden="1"/>
    <cellStyle name="Hipervínculo visitado" xfId="5593" builtinId="9" hidden="1"/>
    <cellStyle name="Hipervínculo visitado" xfId="5595" builtinId="9" hidden="1"/>
    <cellStyle name="Hipervínculo visitado" xfId="5597" builtinId="9" hidden="1"/>
    <cellStyle name="Hipervínculo visitado" xfId="5599" builtinId="9" hidden="1"/>
    <cellStyle name="Hipervínculo visitado" xfId="5601" builtinId="9" hidden="1"/>
    <cellStyle name="Hipervínculo visitado" xfId="5603" builtinId="9" hidden="1"/>
    <cellStyle name="Hipervínculo visitado" xfId="5605" builtinId="9" hidden="1"/>
    <cellStyle name="Hipervínculo visitado" xfId="5607" builtinId="9" hidden="1"/>
    <cellStyle name="Hipervínculo visitado" xfId="5609" builtinId="9" hidden="1"/>
    <cellStyle name="Hipervínculo visitado" xfId="5611" builtinId="9" hidden="1"/>
    <cellStyle name="Hipervínculo visitado" xfId="5613" builtinId="9" hidden="1"/>
    <cellStyle name="Hipervínculo visitado" xfId="5615" builtinId="9" hidden="1"/>
    <cellStyle name="Hipervínculo visitado" xfId="5617" builtinId="9" hidden="1"/>
    <cellStyle name="Hipervínculo visitado" xfId="5619" builtinId="9" hidden="1"/>
    <cellStyle name="Hipervínculo visitado" xfId="5621" builtinId="9" hidden="1"/>
    <cellStyle name="Hipervínculo visitado" xfId="5623" builtinId="9" hidden="1"/>
    <cellStyle name="Hipervínculo visitado" xfId="5625" builtinId="9" hidden="1"/>
    <cellStyle name="Hipervínculo visitado" xfId="5627" builtinId="9" hidden="1"/>
    <cellStyle name="Hipervínculo visitado" xfId="5629" builtinId="9" hidden="1"/>
    <cellStyle name="Hipervínculo visitado" xfId="5631" builtinId="9" hidden="1"/>
    <cellStyle name="Hipervínculo visitado" xfId="5633" builtinId="9" hidden="1"/>
    <cellStyle name="Hipervínculo visitado" xfId="5635" builtinId="9" hidden="1"/>
    <cellStyle name="Hipervínculo visitado" xfId="5637" builtinId="9" hidden="1"/>
    <cellStyle name="Hipervínculo visitado" xfId="5639" builtinId="9" hidden="1"/>
    <cellStyle name="Hipervínculo visitado" xfId="5641" builtinId="9" hidden="1"/>
    <cellStyle name="Hipervínculo visitado" xfId="5643" builtinId="9" hidden="1"/>
    <cellStyle name="Hipervínculo visitado" xfId="5645" builtinId="9" hidden="1"/>
    <cellStyle name="Hipervínculo visitado" xfId="5647" builtinId="9" hidden="1"/>
    <cellStyle name="Hipervínculo visitado" xfId="5649" builtinId="9" hidden="1"/>
    <cellStyle name="Hipervínculo visitado" xfId="5651" builtinId="9" hidden="1"/>
    <cellStyle name="Hipervínculo visitado" xfId="5653" builtinId="9" hidden="1"/>
    <cellStyle name="Hipervínculo visitado" xfId="5655" builtinId="9" hidden="1"/>
    <cellStyle name="Hipervínculo visitado" xfId="5657" builtinId="9" hidden="1"/>
    <cellStyle name="Hipervínculo visitado" xfId="5659" builtinId="9" hidden="1"/>
    <cellStyle name="Hipervínculo visitado" xfId="5661" builtinId="9" hidden="1"/>
    <cellStyle name="Hipervínculo visitado" xfId="5663" builtinId="9" hidden="1"/>
    <cellStyle name="Hipervínculo visitado" xfId="5665" builtinId="9" hidden="1"/>
    <cellStyle name="Hipervínculo visitado" xfId="5667" builtinId="9" hidden="1"/>
    <cellStyle name="Hipervínculo visitado" xfId="5669" builtinId="9" hidden="1"/>
    <cellStyle name="Hipervínculo visitado" xfId="5671" builtinId="9" hidden="1"/>
    <cellStyle name="Hipervínculo visitado" xfId="5673" builtinId="9" hidden="1"/>
    <cellStyle name="Hipervínculo visitado" xfId="5675" builtinId="9" hidden="1"/>
    <cellStyle name="Hipervínculo visitado" xfId="5677" builtinId="9" hidden="1"/>
    <cellStyle name="Hipervínculo visitado" xfId="5679" builtinId="9" hidden="1"/>
    <cellStyle name="Hipervínculo visitado" xfId="5681" builtinId="9" hidden="1"/>
    <cellStyle name="Hipervínculo visitado" xfId="5683" builtinId="9" hidden="1"/>
    <cellStyle name="Hipervínculo visitado" xfId="5685" builtinId="9" hidden="1"/>
    <cellStyle name="Hipervínculo visitado" xfId="5687" builtinId="9" hidden="1"/>
    <cellStyle name="Hipervínculo visitado" xfId="5689" builtinId="9" hidden="1"/>
    <cellStyle name="Hipervínculo visitado" xfId="5691" builtinId="9" hidden="1"/>
    <cellStyle name="Hipervínculo visitado" xfId="5693" builtinId="9" hidden="1"/>
    <cellStyle name="Hipervínculo visitado" xfId="5695" builtinId="9" hidden="1"/>
    <cellStyle name="Hipervínculo visitado" xfId="5697" builtinId="9" hidden="1"/>
    <cellStyle name="Hipervínculo visitado" xfId="5699" builtinId="9" hidden="1"/>
    <cellStyle name="Hipervínculo visitado" xfId="5701" builtinId="9" hidden="1"/>
    <cellStyle name="Hipervínculo visitado" xfId="5703" builtinId="9" hidden="1"/>
    <cellStyle name="Hipervínculo visitado" xfId="5705" builtinId="9" hidden="1"/>
    <cellStyle name="Hipervínculo visitado" xfId="5707" builtinId="9" hidden="1"/>
    <cellStyle name="Hipervínculo visitado" xfId="5709" builtinId="9" hidden="1"/>
    <cellStyle name="Hipervínculo visitado" xfId="5711" builtinId="9" hidden="1"/>
    <cellStyle name="Hipervínculo visitado" xfId="5713" builtinId="9" hidden="1"/>
    <cellStyle name="Hipervínculo visitado" xfId="5715" builtinId="9" hidden="1"/>
    <cellStyle name="Hipervínculo visitado" xfId="5717" builtinId="9" hidden="1"/>
    <cellStyle name="Hipervínculo visitado" xfId="5719" builtinId="9" hidden="1"/>
    <cellStyle name="Hipervínculo visitado" xfId="5721" builtinId="9" hidden="1"/>
    <cellStyle name="Hipervínculo visitado" xfId="5723" builtinId="9" hidden="1"/>
    <cellStyle name="Hipervínculo visitado" xfId="5725" builtinId="9" hidden="1"/>
    <cellStyle name="Hipervínculo visitado" xfId="5727" builtinId="9" hidden="1"/>
    <cellStyle name="Hipervínculo visitado" xfId="5729" builtinId="9" hidden="1"/>
    <cellStyle name="Hipervínculo visitado" xfId="5731" builtinId="9" hidden="1"/>
    <cellStyle name="Hipervínculo visitado" xfId="5733" builtinId="9" hidden="1"/>
    <cellStyle name="Hipervínculo visitado" xfId="5735" builtinId="9" hidden="1"/>
    <cellStyle name="Hipervínculo visitado" xfId="5737" builtinId="9" hidden="1"/>
    <cellStyle name="Hipervínculo visitado" xfId="5739" builtinId="9" hidden="1"/>
    <cellStyle name="Hipervínculo visitado" xfId="5741" builtinId="9" hidden="1"/>
    <cellStyle name="Hipervínculo visitado" xfId="5743" builtinId="9" hidden="1"/>
    <cellStyle name="Hipervínculo visitado" xfId="5745" builtinId="9" hidden="1"/>
    <cellStyle name="Hipervínculo visitado" xfId="5747" builtinId="9" hidden="1"/>
    <cellStyle name="Hipervínculo visitado" xfId="5749" builtinId="9" hidden="1"/>
    <cellStyle name="Hipervínculo visitado" xfId="5751" builtinId="9" hidden="1"/>
    <cellStyle name="Hipervínculo visitado" xfId="5753" builtinId="9" hidden="1"/>
    <cellStyle name="Hipervínculo visitado" xfId="5755" builtinId="9" hidden="1"/>
    <cellStyle name="Hipervínculo visitado" xfId="5757" builtinId="9" hidden="1"/>
    <cellStyle name="Hipervínculo visitado" xfId="5759" builtinId="9" hidden="1"/>
    <cellStyle name="Hipervínculo visitado" xfId="5761" builtinId="9" hidden="1"/>
    <cellStyle name="Hipervínculo visitado" xfId="5763" builtinId="9" hidden="1"/>
    <cellStyle name="Hipervínculo visitado" xfId="5765" builtinId="9" hidden="1"/>
    <cellStyle name="Hipervínculo visitado" xfId="5767" builtinId="9" hidden="1"/>
    <cellStyle name="Hipervínculo visitado" xfId="5769" builtinId="9" hidden="1"/>
    <cellStyle name="Hipervínculo visitado" xfId="5771" builtinId="9" hidden="1"/>
    <cellStyle name="Hipervínculo visitado" xfId="5773" builtinId="9" hidden="1"/>
    <cellStyle name="Hipervínculo visitado" xfId="5775" builtinId="9" hidden="1"/>
    <cellStyle name="Hipervínculo visitado" xfId="5777" builtinId="9" hidden="1"/>
    <cellStyle name="Hipervínculo visitado" xfId="5779" builtinId="9" hidden="1"/>
    <cellStyle name="Hipervínculo visitado" xfId="5781" builtinId="9" hidden="1"/>
    <cellStyle name="Hipervínculo visitado" xfId="5783" builtinId="9" hidden="1"/>
    <cellStyle name="Hipervínculo visitado" xfId="5785" builtinId="9" hidden="1"/>
    <cellStyle name="Hipervínculo visitado" xfId="5787" builtinId="9" hidden="1"/>
    <cellStyle name="Hipervínculo visitado" xfId="5789" builtinId="9" hidden="1"/>
    <cellStyle name="Hipervínculo visitado" xfId="5791" builtinId="9" hidden="1"/>
    <cellStyle name="Hipervínculo visitado" xfId="5793" builtinId="9" hidden="1"/>
    <cellStyle name="Hipervínculo visitado" xfId="5795" builtinId="9" hidden="1"/>
    <cellStyle name="Hipervínculo visitado" xfId="5797" builtinId="9" hidden="1"/>
    <cellStyle name="Hipervínculo visitado" xfId="5799" builtinId="9" hidden="1"/>
    <cellStyle name="Hipervínculo visitado" xfId="5801" builtinId="9" hidden="1"/>
    <cellStyle name="Hipervínculo visitado" xfId="5803" builtinId="9" hidden="1"/>
    <cellStyle name="Hipervínculo visitado" xfId="5805" builtinId="9" hidden="1"/>
    <cellStyle name="Hipervínculo visitado" xfId="5807" builtinId="9" hidden="1"/>
    <cellStyle name="Hipervínculo visitado" xfId="5809" builtinId="9" hidden="1"/>
    <cellStyle name="Hipervínculo visitado" xfId="5811" builtinId="9" hidden="1"/>
    <cellStyle name="Hipervínculo visitado" xfId="5813" builtinId="9" hidden="1"/>
    <cellStyle name="Hipervínculo visitado" xfId="5815" builtinId="9" hidden="1"/>
    <cellStyle name="Hipervínculo visitado" xfId="5817" builtinId="9" hidden="1"/>
    <cellStyle name="Hipervínculo visitado" xfId="5819" builtinId="9" hidden="1"/>
    <cellStyle name="Hipervínculo visitado" xfId="5821" builtinId="9" hidden="1"/>
    <cellStyle name="Hipervínculo visitado" xfId="5823" builtinId="9" hidden="1"/>
    <cellStyle name="Hipervínculo visitado" xfId="5825" builtinId="9" hidden="1"/>
    <cellStyle name="Hipervínculo visitado" xfId="5827" builtinId="9" hidden="1"/>
    <cellStyle name="Hipervínculo visitado" xfId="5829" builtinId="9" hidden="1"/>
    <cellStyle name="Hipervínculo visitado" xfId="5831" builtinId="9" hidden="1"/>
    <cellStyle name="Hipervínculo visitado" xfId="5833" builtinId="9" hidden="1"/>
    <cellStyle name="Hipervínculo visitado" xfId="5835" builtinId="9" hidden="1"/>
    <cellStyle name="Hipervínculo visitado" xfId="5837" builtinId="9" hidden="1"/>
    <cellStyle name="Hipervínculo visitado" xfId="5839" builtinId="9" hidden="1"/>
    <cellStyle name="Hipervínculo visitado" xfId="5841" builtinId="9" hidden="1"/>
    <cellStyle name="Hipervínculo visitado" xfId="5843" builtinId="9" hidden="1"/>
    <cellStyle name="Hipervínculo visitado" xfId="5845" builtinId="9" hidden="1"/>
    <cellStyle name="Hipervínculo visitado" xfId="5847" builtinId="9" hidden="1"/>
    <cellStyle name="Hipervínculo visitado" xfId="5849" builtinId="9" hidden="1"/>
    <cellStyle name="Hipervínculo visitado" xfId="5851" builtinId="9" hidden="1"/>
    <cellStyle name="Hipervínculo visitado" xfId="5853" builtinId="9" hidden="1"/>
    <cellStyle name="Hipervínculo visitado" xfId="5855" builtinId="9" hidden="1"/>
    <cellStyle name="Hipervínculo visitado" xfId="5857" builtinId="9" hidden="1"/>
    <cellStyle name="Hipervínculo visitado" xfId="5859" builtinId="9" hidden="1"/>
    <cellStyle name="Hipervínculo visitado" xfId="5861" builtinId="9" hidden="1"/>
    <cellStyle name="Hipervínculo visitado" xfId="5863" builtinId="9" hidden="1"/>
    <cellStyle name="Hipervínculo visitado" xfId="5865" builtinId="9" hidden="1"/>
    <cellStyle name="Hipervínculo visitado" xfId="5867" builtinId="9" hidden="1"/>
    <cellStyle name="Hipervínculo visitado" xfId="5869" builtinId="9" hidden="1"/>
    <cellStyle name="Hipervínculo visitado" xfId="5871" builtinId="9" hidden="1"/>
    <cellStyle name="Hipervínculo visitado" xfId="5873" builtinId="9" hidden="1"/>
    <cellStyle name="Hipervínculo visitado" xfId="5875" builtinId="9" hidden="1"/>
    <cellStyle name="Hipervínculo visitado" xfId="5877" builtinId="9" hidden="1"/>
    <cellStyle name="Hipervínculo visitado" xfId="5879" builtinId="9" hidden="1"/>
    <cellStyle name="Hipervínculo visitado" xfId="5881" builtinId="9" hidden="1"/>
    <cellStyle name="Hipervínculo visitado" xfId="5883" builtinId="9" hidden="1"/>
    <cellStyle name="Hipervínculo visitado" xfId="5885" builtinId="9" hidden="1"/>
    <cellStyle name="Hipervínculo visitado" xfId="5887" builtinId="9" hidden="1"/>
    <cellStyle name="Hipervínculo visitado" xfId="5889" builtinId="9" hidden="1"/>
    <cellStyle name="Hipervínculo visitado" xfId="5891" builtinId="9" hidden="1"/>
    <cellStyle name="Hipervínculo visitado" xfId="5893" builtinId="9" hidden="1"/>
    <cellStyle name="Hipervínculo visitado" xfId="5895" builtinId="9" hidden="1"/>
    <cellStyle name="Hipervínculo visitado" xfId="5897" builtinId="9" hidden="1"/>
    <cellStyle name="Hipervínculo visitado" xfId="5899" builtinId="9" hidden="1"/>
    <cellStyle name="Hipervínculo visitado" xfId="5901" builtinId="9" hidden="1"/>
    <cellStyle name="Hipervínculo visitado" xfId="5903" builtinId="9" hidden="1"/>
    <cellStyle name="Hipervínculo visitado" xfId="5905" builtinId="9" hidden="1"/>
    <cellStyle name="Hipervínculo visitado" xfId="5907" builtinId="9" hidden="1"/>
    <cellStyle name="Hipervínculo visitado" xfId="5909" builtinId="9" hidden="1"/>
    <cellStyle name="Hipervínculo visitado" xfId="5911" builtinId="9" hidden="1"/>
    <cellStyle name="Hipervínculo visitado" xfId="5913" builtinId="9" hidden="1"/>
    <cellStyle name="Hipervínculo visitado" xfId="5915" builtinId="9" hidden="1"/>
    <cellStyle name="Hipervínculo visitado" xfId="5917" builtinId="9" hidden="1"/>
    <cellStyle name="Hipervínculo visitado" xfId="5919" builtinId="9" hidden="1"/>
    <cellStyle name="Hipervínculo visitado" xfId="5921" builtinId="9" hidden="1"/>
    <cellStyle name="Hipervínculo visitado" xfId="5923" builtinId="9" hidden="1"/>
    <cellStyle name="Hipervínculo visitado" xfId="5925" builtinId="9" hidden="1"/>
    <cellStyle name="Hipervínculo visitado" xfId="5927" builtinId="9" hidden="1"/>
    <cellStyle name="Hipervínculo visitado" xfId="5929" builtinId="9" hidden="1"/>
    <cellStyle name="Hipervínculo visitado" xfId="5931" builtinId="9" hidden="1"/>
    <cellStyle name="Hipervínculo visitado" xfId="5933" builtinId="9" hidden="1"/>
    <cellStyle name="Hipervínculo visitado" xfId="5935" builtinId="9" hidden="1"/>
    <cellStyle name="Hipervínculo visitado" xfId="5937" builtinId="9" hidden="1"/>
    <cellStyle name="Hipervínculo visitado" xfId="5939" builtinId="9" hidden="1"/>
    <cellStyle name="Hipervínculo visitado" xfId="5941" builtinId="9" hidden="1"/>
    <cellStyle name="Hipervínculo visitado" xfId="5943" builtinId="9" hidden="1"/>
    <cellStyle name="Hipervínculo visitado" xfId="5945" builtinId="9" hidden="1"/>
    <cellStyle name="Hipervínculo visitado" xfId="5947" builtinId="9" hidden="1"/>
    <cellStyle name="Hipervínculo visitado" xfId="5949" builtinId="9" hidden="1"/>
    <cellStyle name="Hipervínculo visitado" xfId="5951" builtinId="9" hidden="1"/>
    <cellStyle name="Hipervínculo visitado" xfId="5953" builtinId="9" hidden="1"/>
    <cellStyle name="Hipervínculo visitado" xfId="5955" builtinId="9" hidden="1"/>
    <cellStyle name="Hipervínculo visitado" xfId="5957" builtinId="9" hidden="1"/>
    <cellStyle name="Hipervínculo visitado" xfId="5959" builtinId="9" hidden="1"/>
    <cellStyle name="Hipervínculo visitado" xfId="5961" builtinId="9" hidden="1"/>
    <cellStyle name="Hipervínculo visitado" xfId="5963" builtinId="9" hidden="1"/>
    <cellStyle name="Hipervínculo visitado" xfId="5965" builtinId="9" hidden="1"/>
    <cellStyle name="Hipervínculo visitado" xfId="5967" builtinId="9" hidden="1"/>
    <cellStyle name="Hipervínculo visitado" xfId="5969" builtinId="9" hidden="1"/>
    <cellStyle name="Hipervínculo visitado" xfId="5971" builtinId="9" hidden="1"/>
    <cellStyle name="Hipervínculo visitado" xfId="5973" builtinId="9" hidden="1"/>
    <cellStyle name="Hipervínculo visitado" xfId="5975" builtinId="9" hidden="1"/>
    <cellStyle name="Hipervínculo visitado" xfId="5977" builtinId="9" hidden="1"/>
    <cellStyle name="Hipervínculo visitado" xfId="5979" builtinId="9" hidden="1"/>
    <cellStyle name="Hipervínculo visitado" xfId="5981" builtinId="9" hidden="1"/>
    <cellStyle name="Hipervínculo visitado" xfId="5983" builtinId="9" hidden="1"/>
    <cellStyle name="Hipervínculo visitado" xfId="5985" builtinId="9" hidden="1"/>
    <cellStyle name="Hipervínculo visitado" xfId="5987" builtinId="9" hidden="1"/>
    <cellStyle name="Hipervínculo visitado" xfId="5989" builtinId="9" hidden="1"/>
    <cellStyle name="Hipervínculo visitado" xfId="5991" builtinId="9" hidden="1"/>
    <cellStyle name="Hipervínculo visitado" xfId="5993" builtinId="9" hidden="1"/>
    <cellStyle name="Hipervínculo visitado" xfId="5995" builtinId="9" hidden="1"/>
    <cellStyle name="Hipervínculo visitado" xfId="5997" builtinId="9" hidden="1"/>
    <cellStyle name="Hipervínculo visitado" xfId="5999" builtinId="9" hidden="1"/>
    <cellStyle name="Hipervínculo visitado" xfId="6001" builtinId="9" hidden="1"/>
    <cellStyle name="Hipervínculo visitado" xfId="6003" builtinId="9" hidden="1"/>
    <cellStyle name="Hipervínculo visitado" xfId="6005" builtinId="9" hidden="1"/>
    <cellStyle name="Hipervínculo visitado" xfId="6007" builtinId="9" hidden="1"/>
    <cellStyle name="Hipervínculo visitado" xfId="6009" builtinId="9" hidden="1"/>
    <cellStyle name="Hipervínculo visitado" xfId="6011" builtinId="9" hidden="1"/>
    <cellStyle name="Hipervínculo visitado" xfId="6013" builtinId="9" hidden="1"/>
    <cellStyle name="Hipervínculo visitado" xfId="6015" builtinId="9" hidden="1"/>
    <cellStyle name="Hipervínculo visitado" xfId="6184" builtinId="9" hidden="1"/>
    <cellStyle name="Hipervínculo visitado" xfId="6316" builtinId="9" hidden="1"/>
    <cellStyle name="Hipervínculo visitado" xfId="6282" builtinId="9" hidden="1"/>
    <cellStyle name="Hipervínculo visitado" xfId="6225" builtinId="9" hidden="1"/>
    <cellStyle name="Hipervínculo visitado" xfId="6168" builtinId="9" hidden="1"/>
    <cellStyle name="Hipervínculo visitado" xfId="4089" builtinId="9" hidden="1"/>
    <cellStyle name="Hipervínculo visitado" xfId="4302" builtinId="9" hidden="1"/>
    <cellStyle name="Hipervínculo visitado" xfId="6424" builtinId="9" hidden="1"/>
    <cellStyle name="Hipervínculo visitado" xfId="6367" builtinId="9" hidden="1"/>
    <cellStyle name="Hipervínculo visitado" xfId="6328" builtinId="9" hidden="1"/>
    <cellStyle name="Hipervínculo visitado" xfId="6076" builtinId="9" hidden="1"/>
    <cellStyle name="Hipervínculo visitado" xfId="6060" builtinId="9" hidden="1"/>
    <cellStyle name="Hipervínculo visitado" xfId="6322" builtinId="9" hidden="1"/>
    <cellStyle name="Hipervínculo visitado" xfId="6291" builtinId="9" hidden="1"/>
    <cellStyle name="Hipervínculo visitado" xfId="6234" builtinId="9" hidden="1"/>
    <cellStyle name="Hipervínculo visitado" xfId="6177" builtinId="9" hidden="1"/>
    <cellStyle name="Hipervínculo visitado" xfId="6083" builtinId="9" hidden="1"/>
    <cellStyle name="Hipervínculo visitado" xfId="6423" builtinId="9" hidden="1"/>
    <cellStyle name="Hipervínculo visitado" xfId="6366" builtinId="9" hidden="1"/>
    <cellStyle name="Hipervínculo visitado" xfId="6323" builtinId="9" hidden="1"/>
    <cellStyle name="Hipervínculo visitado" xfId="6292" builtinId="9" hidden="1"/>
    <cellStyle name="Hipervínculo visitado" xfId="6235" builtinId="9" hidden="1"/>
    <cellStyle name="Hipervínculo visitado" xfId="6178" builtinId="9" hidden="1"/>
    <cellStyle name="Hipervínculo visitado" xfId="6088" builtinId="9" hidden="1"/>
    <cellStyle name="Hipervínculo visitado" xfId="4020" builtinId="9" hidden="1"/>
    <cellStyle name="Hipervínculo visitado" xfId="6264" builtinId="9" hidden="1"/>
    <cellStyle name="Hipervínculo visitado" xfId="6207" builtinId="9" hidden="1"/>
    <cellStyle name="Hipervínculo visitado" xfId="6150" builtinId="9" hidden="1"/>
    <cellStyle name="Hipervínculo visitado" xfId="6422" builtinId="9" hidden="1"/>
    <cellStyle name="Hipervínculo visitado" xfId="6365" builtinId="9" hidden="1"/>
    <cellStyle name="Hipervínculo visitado" xfId="4234" builtinId="9" hidden="1"/>
    <cellStyle name="Hipervínculo visitado" xfId="6061" builtinId="9" hidden="1"/>
    <cellStyle name="Hipervínculo visitado" xfId="2096" builtinId="9" hidden="1"/>
    <cellStyle name="Hipervínculo visitado" xfId="3966" builtinId="9" hidden="1"/>
    <cellStyle name="Hipervínculo visitado" xfId="3939" builtinId="9" hidden="1"/>
    <cellStyle name="Hipervínculo visitado" xfId="6327" builtinId="9" hidden="1"/>
    <cellStyle name="Hipervínculo visitado" xfId="6296" builtinId="9" hidden="1"/>
    <cellStyle name="Hipervínculo visitado" xfId="6239" builtinId="9" hidden="1"/>
    <cellStyle name="Hipervínculo visitado" xfId="6182" builtinId="9" hidden="1"/>
    <cellStyle name="Hipervínculo visitado" xfId="6309" builtinId="9" hidden="1"/>
    <cellStyle name="Hipervínculo visitado" xfId="6252" builtinId="9" hidden="1"/>
    <cellStyle name="Hipervínculo visitado" xfId="6195" builtinId="9" hidden="1"/>
    <cellStyle name="Hipervínculo visitado" xfId="6139" builtinId="9" hidden="1"/>
    <cellStyle name="Hipervínculo visitado" xfId="6307" builtinId="9" hidden="1"/>
    <cellStyle name="Hipervínculo visitado" xfId="6250" builtinId="9" hidden="1"/>
    <cellStyle name="Hipervínculo visitado" xfId="6193" builtinId="9" hidden="1"/>
    <cellStyle name="Hipervínculo visitado" xfId="6137" builtinId="9" hidden="1"/>
    <cellStyle name="Hipervínculo visitado" xfId="6071" builtinId="9" hidden="1"/>
    <cellStyle name="Hipervínculo visitado" xfId="3933" builtinId="9" hidden="1"/>
    <cellStyle name="Hipervínculo visitado" xfId="6467" builtinId="9" hidden="1"/>
    <cellStyle name="Hipervínculo visitado" xfId="6410" builtinId="9" hidden="1"/>
    <cellStyle name="Hipervínculo visitado" xfId="6094" builtinId="9" hidden="1"/>
    <cellStyle name="Hipervínculo visitado" xfId="6465" builtinId="9" hidden="1"/>
    <cellStyle name="Hipervínculo visitado" xfId="6408" builtinId="9" hidden="1"/>
    <cellStyle name="Hipervínculo visitado" xfId="6352" builtinId="9" hidden="1"/>
    <cellStyle name="Hipervínculo visitado" xfId="6091" builtinId="9" hidden="1"/>
    <cellStyle name="Hipervínculo visitado" xfId="6426" builtinId="9" hidden="1"/>
    <cellStyle name="Hipervínculo visitado" xfId="6369" builtinId="9" hidden="1"/>
    <cellStyle name="Hipervínculo visitado" xfId="6350" builtinId="9" hidden="1"/>
    <cellStyle name="Hipervínculo visitado" xfId="6306" builtinId="9" hidden="1"/>
    <cellStyle name="Hipervínculo visitado" xfId="6249" builtinId="9" hidden="1"/>
    <cellStyle name="Hipervínculo visitado" xfId="6192" builtinId="9" hidden="1"/>
    <cellStyle name="Hipervínculo visitado" xfId="4675" builtinId="9" hidden="1"/>
    <cellStyle name="Hipervínculo visitado" xfId="6457" builtinId="9" hidden="1"/>
    <cellStyle name="Hipervínculo visitado" xfId="6400" builtinId="9" hidden="1"/>
    <cellStyle name="Hipervínculo visitado" xfId="6344" builtinId="9" hidden="1"/>
    <cellStyle name="Hipervínculo visitado" xfId="6080" builtinId="9" hidden="1"/>
    <cellStyle name="Hipervínculo visitado" xfId="6363" builtinId="9" hidden="1"/>
    <cellStyle name="Hipervínculo visitado" xfId="6325" builtinId="9" hidden="1"/>
    <cellStyle name="Hipervínculo visitado" xfId="6294" builtinId="9" hidden="1"/>
    <cellStyle name="Hipervínculo visitado" xfId="6237" builtinId="9" hidden="1"/>
    <cellStyle name="Hipervínculo visitado" xfId="6180" builtinId="9" hidden="1"/>
    <cellStyle name="Hipervínculo visitado" xfId="6303" builtinId="9" hidden="1"/>
    <cellStyle name="Hipervínculo visitado" xfId="6246" builtinId="9" hidden="1"/>
    <cellStyle name="Hipervínculo visitado" xfId="6189" builtinId="9" hidden="1"/>
    <cellStyle name="Hipervínculo visitado" xfId="6133" builtinId="9" hidden="1"/>
    <cellStyle name="Hipervínculo visitado" xfId="3968" builtinId="9" hidden="1"/>
    <cellStyle name="Hipervínculo visitado" xfId="6420" builtinId="9" hidden="1"/>
    <cellStyle name="Hipervínculo visitado" xfId="6362" builtinId="9" hidden="1"/>
    <cellStyle name="Hipervínculo visitado" xfId="6318" builtinId="9" hidden="1"/>
    <cellStyle name="Hipervínculo visitado" xfId="6285" builtinId="9" hidden="1"/>
    <cellStyle name="Hipervínculo visitado" xfId="6228" builtinId="9" hidden="1"/>
    <cellStyle name="Hipervínculo visitado" xfId="6171" builtinId="9" hidden="1"/>
    <cellStyle name="Hipervínculo visitado" xfId="6302" builtinId="9" hidden="1"/>
    <cellStyle name="Hipervínculo visitado" xfId="6245" builtinId="9" hidden="1"/>
    <cellStyle name="Hipervínculo visitado" xfId="6188" builtinId="9" hidden="1"/>
    <cellStyle name="Hipervínculo visitado" xfId="6132" builtinId="9" hidden="1"/>
    <cellStyle name="Hipervínculo visitado" xfId="6305" builtinId="9" hidden="1"/>
    <cellStyle name="Hipervínculo visitado" xfId="6248" builtinId="9" hidden="1"/>
    <cellStyle name="Hipervínculo visitado" xfId="6191" builtinId="9" hidden="1"/>
    <cellStyle name="Hipervínculo visitado" xfId="6135" builtinId="9" hidden="1"/>
    <cellStyle name="Hipervínculo visitado" xfId="2103" builtinId="9" hidden="1"/>
    <cellStyle name="Hipervínculo visitado" xfId="6145" builtinId="9" hidden="1"/>
    <cellStyle name="Hipervínculo visitado" xfId="6441" builtinId="9" hidden="1"/>
    <cellStyle name="Hipervínculo visitado" xfId="6384" builtinId="9" hidden="1"/>
    <cellStyle name="Hipervínculo visitado" xfId="6059" builtinId="9" hidden="1"/>
    <cellStyle name="Hipervínculo visitado" xfId="6468" builtinId="9" hidden="1"/>
    <cellStyle name="Hipervínculo visitado" xfId="6411" builtinId="9" hidden="1"/>
    <cellStyle name="Hipervínculo visitado" xfId="6095" builtinId="9" hidden="1"/>
    <cellStyle name="Hipervínculo visitado" xfId="6456" builtinId="9" hidden="1"/>
    <cellStyle name="Hipervínculo visitado" xfId="6399" builtinId="9" hidden="1"/>
    <cellStyle name="Hipervínculo visitado" xfId="6343" builtinId="9" hidden="1"/>
    <cellStyle name="Hipervínculo visitado" xfId="6079" builtinId="9" hidden="1"/>
    <cellStyle name="Hipervínculo visitado" xfId="6458" builtinId="9" hidden="1"/>
    <cellStyle name="Hipervínculo visitado" xfId="6401" builtinId="9" hidden="1"/>
    <cellStyle name="Hipervínculo visitado" xfId="6345" builtinId="9" hidden="1"/>
    <cellStyle name="Hipervínculo visitado" xfId="6081" builtinId="9" hidden="1"/>
    <cellStyle name="Hipervínculo visitado" xfId="6454" builtinId="9" hidden="1"/>
    <cellStyle name="Hipervínculo visitado" xfId="6397" builtinId="9" hidden="1"/>
    <cellStyle name="Hipervínculo visitado" xfId="6329" builtinId="9" hidden="1"/>
    <cellStyle name="Hipervínculo visitado" xfId="6077" builtinId="9" hidden="1"/>
    <cellStyle name="Hipervínculo visitado" xfId="6418" builtinId="9" hidden="1"/>
    <cellStyle name="Hipervínculo visitado" xfId="6360" builtinId="9" hidden="1"/>
    <cellStyle name="Hipervínculo visitado" xfId="6326" builtinId="9" hidden="1"/>
    <cellStyle name="Hipervínculo visitado" xfId="6295" builtinId="9" hidden="1"/>
    <cellStyle name="Hipervínculo visitado" xfId="6238" builtinId="9" hidden="1"/>
    <cellStyle name="Hipervínculo visitado" xfId="6181" builtinId="9" hidden="1"/>
    <cellStyle name="Hipervínculo visitado" xfId="6262" builtinId="9" hidden="1"/>
    <cellStyle name="Hipervínculo visitado" xfId="6205" builtinId="9" hidden="1"/>
    <cellStyle name="Hipervínculo visitado" xfId="6147" builtinId="9" hidden="1"/>
    <cellStyle name="Hipervínculo visitado" xfId="6134" builtinId="9" hidden="1"/>
    <cellStyle name="Hipervínculo visitado" xfId="6461" builtinId="9" hidden="1"/>
    <cellStyle name="Hipervínculo visitado" xfId="6404" builtinId="9" hidden="1"/>
    <cellStyle name="Hipervínculo visitado" xfId="6086" builtinId="9" hidden="1"/>
    <cellStyle name="Hipervínculo visitado" xfId="3985" builtinId="9" hidden="1"/>
    <cellStyle name="Hipervínculo visitado" xfId="6354" builtinId="9" hidden="1"/>
    <cellStyle name="Hipervínculo visitado" xfId="6317" builtinId="9" hidden="1"/>
    <cellStyle name="Hipervínculo visitado" xfId="6283" builtinId="9" hidden="1"/>
    <cellStyle name="Hipervínculo visitado" xfId="6226" builtinId="9" hidden="1"/>
    <cellStyle name="Hipervínculo visitado" xfId="6169" builtinId="9" hidden="1"/>
    <cellStyle name="Hipervínculo visitado" xfId="3989" builtinId="9" hidden="1"/>
    <cellStyle name="Hipervínculo visitado" xfId="6024" builtinId="9" hidden="1"/>
    <cellStyle name="Hipervínculo visitado" xfId="6048" builtinId="9" hidden="1"/>
    <cellStyle name="Hipervínculo visitado" xfId="6040" builtinId="9" hidden="1"/>
    <cellStyle name="Hipervínculo visitado" xfId="6032" builtinId="9" hidden="1"/>
    <cellStyle name="Hipervínculo visitado" xfId="6290" builtinId="9" hidden="1"/>
    <cellStyle name="Hipervínculo visitado" xfId="6233" builtinId="9" hidden="1"/>
    <cellStyle name="Hipervínculo visitado" xfId="6176" builtinId="9" hidden="1"/>
    <cellStyle name="Hipervínculo visitado" xfId="2106" builtinId="9" hidden="1"/>
    <cellStyle name="Hipervínculo visitado" xfId="3937" builtinId="9" hidden="1"/>
    <cellStyle name="Hipervínculo visitado" xfId="6472" builtinId="9" hidden="1"/>
    <cellStyle name="Hipervínculo visitado" xfId="6415" builtinId="9" hidden="1"/>
    <cellStyle name="Hipervínculo visitado" xfId="6101" builtinId="9" hidden="1"/>
    <cellStyle name="Hipervínculo visitado" xfId="6143" builtinId="9" hidden="1"/>
    <cellStyle name="Hipervínculo visitado" xfId="6106" builtinId="9" hidden="1"/>
    <cellStyle name="Hipervínculo visitado" xfId="6445" builtinId="9" hidden="1"/>
    <cellStyle name="Hipervínculo visitado" xfId="6388" builtinId="9" hidden="1"/>
    <cellStyle name="Hipervínculo visitado" xfId="6065" builtinId="9" hidden="1"/>
    <cellStyle name="Hipervínculo visitado" xfId="6417" builtinId="9" hidden="1"/>
    <cellStyle name="Hipervínculo visitado" xfId="6358" builtinId="9" hidden="1"/>
    <cellStyle name="Hipervínculo visitado" xfId="6321" builtinId="9" hidden="1"/>
    <cellStyle name="Hipervínculo visitado" xfId="6289" builtinId="9" hidden="1"/>
    <cellStyle name="Hipervínculo visitado" xfId="6232" builtinId="9" hidden="1"/>
    <cellStyle name="Hipervínculo visitado" xfId="6175" builtinId="9" hidden="1"/>
    <cellStyle name="Hipervínculo visitado" xfId="3938" builtinId="9" hidden="1"/>
    <cellStyle name="Hipervínculo visitado" xfId="6259" builtinId="9" hidden="1"/>
    <cellStyle name="Hipervínculo visitado" xfId="6202" builtinId="9" hidden="1"/>
    <cellStyle name="Hipervínculo visitado" xfId="6141" builtinId="9" hidden="1"/>
    <cellStyle name="Hipervínculo visitado" xfId="6443" builtinId="9" hidden="1"/>
    <cellStyle name="Hipervínculo visitado" xfId="6386" builtinId="9" hidden="1"/>
    <cellStyle name="Hipervínculo visitado" xfId="6063" builtinId="9" hidden="1"/>
    <cellStyle name="Hipervínculo visitado" xfId="6470" builtinId="9" hidden="1"/>
    <cellStyle name="Hipervínculo visitado" xfId="6413" builtinId="9" hidden="1"/>
    <cellStyle name="Hipervínculo visitado" xfId="6099" builtinId="9" hidden="1"/>
    <cellStyle name="Hipervínculo visitado" xfId="6255" builtinId="9" hidden="1"/>
    <cellStyle name="Hipervínculo visitado" xfId="6198" builtinId="9" hidden="1"/>
    <cellStyle name="Hipervínculo visitado" xfId="6356" builtinId="9" hidden="1"/>
    <cellStyle name="Hipervínculo visitado" xfId="6319" builtinId="9" hidden="1"/>
    <cellStyle name="Hipervínculo visitado" xfId="6287" builtinId="9" hidden="1"/>
    <cellStyle name="Hipervínculo visitado" xfId="6230" builtinId="9" hidden="1"/>
    <cellStyle name="Hipervínculo visitado" xfId="6173" builtinId="9" hidden="1"/>
    <cellStyle name="Hipervínculo visitado" xfId="6097" builtinId="9" hidden="1"/>
    <cellStyle name="Hipervínculo visitado" xfId="6471" builtinId="9" hidden="1"/>
    <cellStyle name="Hipervínculo visitado" xfId="6414" builtinId="9" hidden="1"/>
    <cellStyle name="Hipervínculo visitado" xfId="6100" builtinId="9" hidden="1"/>
    <cellStyle name="Hipervínculo visitado" xfId="3927" builtinId="9" hidden="1"/>
    <cellStyle name="Hipervínculo visitado" xfId="6028" builtinId="9" hidden="1"/>
    <cellStyle name="Hipervínculo visitado" xfId="6021" builtinId="9" hidden="1"/>
    <cellStyle name="Hipervínculo visitado" xfId="6051" builtinId="9" hidden="1"/>
    <cellStyle name="Hipervínculo visitado" xfId="6043" builtinId="9" hidden="1"/>
    <cellStyle name="Hipervínculo visitado" xfId="6035" builtinId="9" hidden="1"/>
    <cellStyle name="Hipervínculo visitado" xfId="6438" builtinId="9" hidden="1"/>
    <cellStyle name="Hipervínculo visitado" xfId="6381" builtinId="9" hidden="1"/>
    <cellStyle name="Hipervínculo visitado" xfId="6342" builtinId="9" hidden="1"/>
    <cellStyle name="Hipervínculo visitado" xfId="6054" builtinId="9" hidden="1"/>
    <cellStyle name="Hipervínculo visitado" xfId="6436" builtinId="9" hidden="1"/>
    <cellStyle name="Hipervínculo visitado" xfId="6379" builtinId="9" hidden="1"/>
    <cellStyle name="Hipervínculo visitado" xfId="6340" builtinId="9" hidden="1"/>
    <cellStyle name="Hipervínculo visitado" xfId="6050" builtinId="9" hidden="1"/>
    <cellStyle name="Hipervínculo visitado" xfId="6434" builtinId="9" hidden="1"/>
    <cellStyle name="Hipervínculo visitado" xfId="6377" builtinId="9" hidden="1"/>
    <cellStyle name="Hipervínculo visitado" xfId="6338" builtinId="9" hidden="1"/>
    <cellStyle name="Hipervínculo visitado" xfId="6046" builtinId="9" hidden="1"/>
    <cellStyle name="Hipervínculo visitado" xfId="6432" builtinId="9" hidden="1"/>
    <cellStyle name="Hipervínculo visitado" xfId="6375" builtinId="9" hidden="1"/>
    <cellStyle name="Hipervínculo visitado" xfId="6336" builtinId="9" hidden="1"/>
    <cellStyle name="Hipervínculo visitado" xfId="6042" builtinId="9" hidden="1"/>
    <cellStyle name="Hipervínculo visitado" xfId="6430" builtinId="9" hidden="1"/>
    <cellStyle name="Hipervínculo visitado" xfId="6373" builtinId="9" hidden="1"/>
    <cellStyle name="Hipervínculo visitado" xfId="6334" builtinId="9" hidden="1"/>
    <cellStyle name="Hipervínculo visitado" xfId="6038" builtinId="9" hidden="1"/>
    <cellStyle name="Hipervínculo visitado" xfId="6428" builtinId="9" hidden="1"/>
    <cellStyle name="Hipervínculo visitado" xfId="6371" builtinId="9" hidden="1"/>
    <cellStyle name="Hipervínculo visitado" xfId="6332" builtinId="9" hidden="1"/>
    <cellStyle name="Hipervínculo visitado" xfId="6034" builtinId="9" hidden="1"/>
    <cellStyle name="Hipervínculo visitado" xfId="6437" builtinId="9" hidden="1"/>
    <cellStyle name="Hipervínculo visitado" xfId="6380" builtinId="9" hidden="1"/>
    <cellStyle name="Hipervínculo visitado" xfId="6341" builtinId="9" hidden="1"/>
    <cellStyle name="Hipervínculo visitado" xfId="6053" builtinId="9" hidden="1"/>
    <cellStyle name="Hipervínculo visitado" xfId="6435" builtinId="9" hidden="1"/>
    <cellStyle name="Hipervínculo visitado" xfId="6378" builtinId="9" hidden="1"/>
    <cellStyle name="Hipervínculo visitado" xfId="6339" builtinId="9" hidden="1"/>
    <cellStyle name="Hipervínculo visitado" xfId="6049" builtinId="9" hidden="1"/>
    <cellStyle name="Hipervínculo visitado" xfId="6433" builtinId="9" hidden="1"/>
    <cellStyle name="Hipervínculo visitado" xfId="6376" builtinId="9" hidden="1"/>
    <cellStyle name="Hipervínculo visitado" xfId="6337" builtinId="9" hidden="1"/>
    <cellStyle name="Hipervínculo visitado" xfId="6045" builtinId="9" hidden="1"/>
    <cellStyle name="Hipervínculo visitado" xfId="6431" builtinId="9" hidden="1"/>
    <cellStyle name="Hipervínculo visitado" xfId="6374" builtinId="9" hidden="1"/>
    <cellStyle name="Hipervínculo visitado" xfId="6335" builtinId="9" hidden="1"/>
    <cellStyle name="Hipervínculo visitado" xfId="6041" builtinId="9" hidden="1"/>
    <cellStyle name="Hipervínculo visitado" xfId="6429" builtinId="9" hidden="1"/>
    <cellStyle name="Hipervínculo visitado" xfId="6372" builtinId="9" hidden="1"/>
    <cellStyle name="Hipervínculo visitado" xfId="6333" builtinId="9" hidden="1"/>
    <cellStyle name="Hipervínculo visitado" xfId="6037" builtinId="9" hidden="1"/>
    <cellStyle name="Hipervínculo visitado" xfId="6427" builtinId="9" hidden="1"/>
    <cellStyle name="Hipervínculo visitado" xfId="6370" builtinId="9" hidden="1"/>
    <cellStyle name="Hipervínculo visitado" xfId="6331" builtinId="9" hidden="1"/>
    <cellStyle name="Hipervínculo visitado" xfId="6033" builtinId="9" hidden="1"/>
    <cellStyle name="Hipervínculo visitado" xfId="6474" builtinId="9" hidden="1"/>
    <cellStyle name="Hipervínculo visitado" xfId="6476" builtinId="9" hidden="1"/>
    <cellStyle name="Hipervínculo visitado" xfId="6478" builtinId="9" hidden="1"/>
    <cellStyle name="Hipervínculo visitado" xfId="6480" builtinId="9" hidden="1"/>
    <cellStyle name="Hipervínculo visitado" xfId="6482" builtinId="9" hidden="1"/>
    <cellStyle name="Hipervínculo visitado" xfId="6484" builtinId="9" hidden="1"/>
    <cellStyle name="Hipervínculo visitado" xfId="6486" builtinId="9" hidden="1"/>
    <cellStyle name="Hipervínculo visitado" xfId="6488" builtinId="9" hidden="1"/>
    <cellStyle name="Hipervínculo visitado" xfId="6491" builtinId="9" hidden="1"/>
    <cellStyle name="Hipervínculo visitado" xfId="6493" builtinId="9" hidden="1"/>
    <cellStyle name="Hipervínculo visitado" xfId="6495" builtinId="9" hidden="1"/>
    <cellStyle name="Hipervínculo visitado" xfId="6497" builtinId="9" hidden="1"/>
    <cellStyle name="Hipervínculo visitado" xfId="6499" builtinId="9" hidden="1"/>
    <cellStyle name="Hipervínculo visitado" xfId="6501" builtinId="9" hidden="1"/>
    <cellStyle name="Hipervínculo visitado" xfId="6503" builtinId="9" hidden="1"/>
    <cellStyle name="Hipervínculo visitado" xfId="6505" builtinId="9" hidden="1"/>
    <cellStyle name="Hipervínculo visitado" xfId="6507" builtinId="9" hidden="1"/>
    <cellStyle name="Hipervínculo visitado" xfId="6509" builtinId="9" hidden="1"/>
    <cellStyle name="Hipervínculo visitado" xfId="6511" builtinId="9" hidden="1"/>
    <cellStyle name="Hipervínculo visitado" xfId="6513" builtinId="9" hidden="1"/>
    <cellStyle name="Hipervínculo visitado" xfId="6515" builtinId="9" hidden="1"/>
    <cellStyle name="Hipervínculo visitado" xfId="6517" builtinId="9" hidden="1"/>
    <cellStyle name="Hipervínculo visitado" xfId="6519" builtinId="9" hidden="1"/>
    <cellStyle name="Hipervínculo visitado" xfId="6521" builtinId="9" hidden="1"/>
    <cellStyle name="Hipervínculo visitado" xfId="6523" builtinId="9" hidden="1"/>
    <cellStyle name="Hipervínculo visitado" xfId="6525" builtinId="9" hidden="1"/>
    <cellStyle name="Hipervínculo visitado" xfId="6527" builtinId="9" hidden="1"/>
    <cellStyle name="Hipervínculo visitado" xfId="6529" builtinId="9" hidden="1"/>
    <cellStyle name="Hipervínculo visitado" xfId="6531" builtinId="9" hidden="1"/>
    <cellStyle name="Hipervínculo visitado" xfId="6533" builtinId="9" hidden="1"/>
    <cellStyle name="Hipervínculo visitado" xfId="6535" builtinId="9" hidden="1"/>
    <cellStyle name="Hipervínculo visitado" xfId="6537" builtinId="9" hidden="1"/>
    <cellStyle name="Hipervínculo visitado" xfId="6539" builtinId="9" hidden="1"/>
    <cellStyle name="Hipervínculo visitado" xfId="6541" builtinId="9" hidden="1"/>
    <cellStyle name="Hipervínculo visitado" xfId="6543" builtinId="9" hidden="1"/>
    <cellStyle name="Hipervínculo visitado" xfId="6545" builtinId="9" hidden="1"/>
    <cellStyle name="Hipervínculo visitado" xfId="6547" builtinId="9" hidden="1"/>
    <cellStyle name="Hipervínculo visitado" xfId="6549" builtinId="9" hidden="1"/>
    <cellStyle name="Hipervínculo visitado" xfId="6551" builtinId="9" hidden="1"/>
    <cellStyle name="Hipervínculo visitado" xfId="6553" builtinId="9" hidden="1"/>
    <cellStyle name="Hipervínculo visitado" xfId="6555" builtinId="9" hidden="1"/>
    <cellStyle name="Hipervínculo visitado" xfId="6557" builtinId="9" hidden="1"/>
    <cellStyle name="Hipervínculo visitado" xfId="6559" builtinId="9" hidden="1"/>
    <cellStyle name="Hipervínculo visitado" xfId="6561" builtinId="9" hidden="1"/>
    <cellStyle name="Hipervínculo visitado" xfId="6563" builtinId="9" hidden="1"/>
    <cellStyle name="Hipervínculo visitado" xfId="6565" builtinId="9" hidden="1"/>
    <cellStyle name="Hipervínculo visitado" xfId="6567" builtinId="9" hidden="1"/>
    <cellStyle name="Hipervínculo visitado" xfId="6569" builtinId="9" hidden="1"/>
    <cellStyle name="Hipervínculo visitado" xfId="6571" builtinId="9" hidden="1"/>
    <cellStyle name="Hipervínculo visitado" xfId="6573" builtinId="9" hidden="1"/>
    <cellStyle name="Hipervínculo visitado" xfId="6575" builtinId="9" hidden="1"/>
    <cellStyle name="Hipervínculo visitado" xfId="6577" builtinId="9" hidden="1"/>
    <cellStyle name="Hipervínculo visitado" xfId="6579" builtinId="9" hidden="1"/>
    <cellStyle name="Hipervínculo visitado" xfId="6581" builtinId="9" hidden="1"/>
    <cellStyle name="Hipervínculo visitado" xfId="6583" builtinId="9" hidden="1"/>
    <cellStyle name="Hipervínculo visitado" xfId="6585" builtinId="9" hidden="1"/>
    <cellStyle name="Hipervínculo visitado" xfId="6587" builtinId="9" hidden="1"/>
    <cellStyle name="Hipervínculo visitado" xfId="6589" builtinId="9" hidden="1"/>
    <cellStyle name="Hipervínculo visitado" xfId="6591" builtinId="9" hidden="1"/>
    <cellStyle name="Hipervínculo visitado" xfId="6593" builtinId="9" hidden="1"/>
    <cellStyle name="Hipervínculo visitado" xfId="6595" builtinId="9" hidden="1"/>
    <cellStyle name="Hipervínculo visitado" xfId="6597" builtinId="9" hidden="1"/>
    <cellStyle name="Hipervínculo visitado" xfId="6599" builtinId="9" hidden="1"/>
    <cellStyle name="Hipervínculo visitado" xfId="6601" builtinId="9" hidden="1"/>
    <cellStyle name="Hipervínculo visitado" xfId="6603" builtinId="9" hidden="1"/>
    <cellStyle name="Hipervínculo visitado" xfId="6605" builtinId="9" hidden="1"/>
    <cellStyle name="Hipervínculo visitado" xfId="6607" builtinId="9" hidden="1"/>
    <cellStyle name="Hipervínculo visitado" xfId="6609" builtinId="9" hidden="1"/>
    <cellStyle name="Hipervínculo visitado" xfId="6611" builtinId="9" hidden="1"/>
    <cellStyle name="Hipervínculo visitado" xfId="6613" builtinId="9" hidden="1"/>
    <cellStyle name="Hipervínculo visitado" xfId="6615" builtinId="9" hidden="1"/>
    <cellStyle name="Hipervínculo visitado" xfId="6617" builtinId="9" hidden="1"/>
    <cellStyle name="Hipervínculo visitado" xfId="6619" builtinId="9" hidden="1"/>
    <cellStyle name="Hipervínculo visitado" xfId="6621" builtinId="9" hidden="1"/>
    <cellStyle name="Hipervínculo visitado" xfId="6623" builtinId="9" hidden="1"/>
    <cellStyle name="Hipervínculo visitado" xfId="6625" builtinId="9" hidden="1"/>
    <cellStyle name="Hipervínculo visitado" xfId="6627" builtinId="9" hidden="1"/>
    <cellStyle name="Hipervínculo visitado" xfId="6629" builtinId="9" hidden="1"/>
    <cellStyle name="Hipervínculo visitado" xfId="6631" builtinId="9" hidden="1"/>
    <cellStyle name="Hipervínculo visitado" xfId="6633" builtinId="9" hidden="1"/>
    <cellStyle name="Hipervínculo visitado" xfId="6635" builtinId="9" hidden="1"/>
    <cellStyle name="Hipervínculo visitado" xfId="6637" builtinId="9" hidden="1"/>
    <cellStyle name="Hipervínculo visitado" xfId="6639" builtinId="9" hidden="1"/>
    <cellStyle name="Hipervínculo visitado" xfId="6641" builtinId="9" hidden="1"/>
    <cellStyle name="Hipervínculo visitado" xfId="6643" builtinId="9" hidden="1"/>
    <cellStyle name="Hipervínculo visitado" xfId="6645" builtinId="9" hidden="1"/>
    <cellStyle name="Hipervínculo visitado" xfId="6647" builtinId="9" hidden="1"/>
    <cellStyle name="Hipervínculo visitado" xfId="6649" builtinId="9" hidden="1"/>
    <cellStyle name="Hipervínculo visitado" xfId="6651" builtinId="9" hidden="1"/>
    <cellStyle name="Hipervínculo visitado" xfId="6653" builtinId="9" hidden="1"/>
    <cellStyle name="Hipervínculo visitado" xfId="6655" builtinId="9" hidden="1"/>
    <cellStyle name="Hipervínculo visitado" xfId="6657" builtinId="9" hidden="1"/>
    <cellStyle name="Hipervínculo visitado" xfId="6659" builtinId="9" hidden="1"/>
    <cellStyle name="Hipervínculo visitado" xfId="6661" builtinId="9" hidden="1"/>
    <cellStyle name="Hipervínculo visitado" xfId="6663" builtinId="9" hidden="1"/>
    <cellStyle name="Hipervínculo visitado" xfId="6665" builtinId="9" hidden="1"/>
    <cellStyle name="Hipervínculo visitado" xfId="6667" builtinId="9" hidden="1"/>
    <cellStyle name="Hipervínculo visitado" xfId="6669" builtinId="9" hidden="1"/>
    <cellStyle name="Hipervínculo visitado" xfId="6671" builtinId="9" hidden="1"/>
    <cellStyle name="Hipervínculo visitado" xfId="6673" builtinId="9" hidden="1"/>
    <cellStyle name="Hipervínculo visitado" xfId="6675" builtinId="9" hidden="1"/>
    <cellStyle name="Hipervínculo visitado" xfId="6677" builtinId="9" hidden="1"/>
    <cellStyle name="Hipervínculo visitado" xfId="6679" builtinId="9" hidden="1"/>
    <cellStyle name="Hipervínculo visitado" xfId="6681" builtinId="9" hidden="1"/>
    <cellStyle name="Hipervínculo visitado" xfId="6683" builtinId="9" hidden="1"/>
    <cellStyle name="Hipervínculo visitado" xfId="6685" builtinId="9" hidden="1"/>
    <cellStyle name="Hipervínculo visitado" xfId="6687" builtinId="9" hidden="1"/>
    <cellStyle name="Hipervínculo visitado" xfId="6689" builtinId="9" hidden="1"/>
    <cellStyle name="Hipervínculo visitado" xfId="6691" builtinId="9" hidden="1"/>
    <cellStyle name="Hipervínculo visitado" xfId="6693" builtinId="9" hidden="1"/>
    <cellStyle name="Hipervínculo visitado" xfId="6695" builtinId="9" hidden="1"/>
    <cellStyle name="Hipervínculo visitado" xfId="6697" builtinId="9" hidden="1"/>
    <cellStyle name="Hipervínculo visitado" xfId="6699" builtinId="9" hidden="1"/>
    <cellStyle name="Hipervínculo visitado" xfId="6701" builtinId="9" hidden="1"/>
    <cellStyle name="Hipervínculo visitado" xfId="6703" builtinId="9" hidden="1"/>
    <cellStyle name="Hipervínculo visitado" xfId="6705" builtinId="9" hidden="1"/>
    <cellStyle name="Hipervínculo visitado" xfId="6707" builtinId="9" hidden="1"/>
    <cellStyle name="Hipervínculo visitado" xfId="6709" builtinId="9" hidden="1"/>
    <cellStyle name="Hipervínculo visitado" xfId="6711" builtinId="9" hidden="1"/>
    <cellStyle name="Hipervínculo visitado" xfId="6713" builtinId="9" hidden="1"/>
    <cellStyle name="Hipervínculo visitado" xfId="6715" builtinId="9" hidden="1"/>
    <cellStyle name="Hipervínculo visitado" xfId="6717" builtinId="9" hidden="1"/>
    <cellStyle name="Hipervínculo visitado" xfId="6719" builtinId="9" hidden="1"/>
    <cellStyle name="Hipervínculo visitado" xfId="6721" builtinId="9" hidden="1"/>
    <cellStyle name="Hipervínculo visitado" xfId="6723" builtinId="9" hidden="1"/>
    <cellStyle name="Hipervínculo visitado" xfId="6725" builtinId="9" hidden="1"/>
    <cellStyle name="Hipervínculo visitado" xfId="6727" builtinId="9" hidden="1"/>
    <cellStyle name="Hipervínculo visitado" xfId="6729" builtinId="9" hidden="1"/>
    <cellStyle name="Hipervínculo visitado" xfId="6731" builtinId="9" hidden="1"/>
    <cellStyle name="Hipervínculo visitado" xfId="6733" builtinId="9" hidden="1"/>
    <cellStyle name="Hipervínculo visitado" xfId="6735" builtinId="9" hidden="1"/>
    <cellStyle name="Hipervínculo visitado" xfId="6737" builtinId="9" hidden="1"/>
    <cellStyle name="Hipervínculo visitado" xfId="6739" builtinId="9" hidden="1"/>
    <cellStyle name="Hipervínculo visitado" xfId="6741" builtinId="9" hidden="1"/>
    <cellStyle name="Hipervínculo visitado" xfId="6743" builtinId="9" hidden="1"/>
    <cellStyle name="Hipervínculo visitado" xfId="6745" builtinId="9" hidden="1"/>
    <cellStyle name="Hipervínculo visitado" xfId="6747" builtinId="9" hidden="1"/>
    <cellStyle name="Hipervínculo visitado" xfId="6749" builtinId="9" hidden="1"/>
    <cellStyle name="Hipervínculo visitado" xfId="6751" builtinId="9" hidden="1"/>
    <cellStyle name="Hipervínculo visitado" xfId="6753" builtinId="9" hidden="1"/>
    <cellStyle name="Hipervínculo visitado" xfId="6755" builtinId="9" hidden="1"/>
    <cellStyle name="Hipervínculo visitado" xfId="6757" builtinId="9" hidden="1"/>
    <cellStyle name="Hipervínculo visitado" xfId="6759" builtinId="9" hidden="1"/>
    <cellStyle name="Hipervínculo visitado" xfId="6761" builtinId="9" hidden="1"/>
    <cellStyle name="Hipervínculo visitado" xfId="6763" builtinId="9" hidden="1"/>
    <cellStyle name="Hipervínculo visitado" xfId="6765" builtinId="9" hidden="1"/>
    <cellStyle name="Hipervínculo visitado" xfId="6767" builtinId="9" hidden="1"/>
    <cellStyle name="Hipervínculo visitado" xfId="6769" builtinId="9" hidden="1"/>
    <cellStyle name="Hipervínculo visitado" xfId="6771" builtinId="9" hidden="1"/>
    <cellStyle name="Hipervínculo visitado" xfId="6773" builtinId="9" hidden="1"/>
    <cellStyle name="Hipervínculo visitado" xfId="6775" builtinId="9" hidden="1"/>
    <cellStyle name="Hipervínculo visitado" xfId="6777" builtinId="9" hidden="1"/>
    <cellStyle name="Hipervínculo visitado" xfId="6779" builtinId="9" hidden="1"/>
    <cellStyle name="Hipervínculo visitado" xfId="6781" builtinId="9" hidden="1"/>
    <cellStyle name="Hipervínculo visitado" xfId="6783" builtinId="9" hidden="1"/>
    <cellStyle name="Hipervínculo visitado" xfId="6785" builtinId="9" hidden="1"/>
    <cellStyle name="Hipervínculo visitado" xfId="6787" builtinId="9" hidden="1"/>
    <cellStyle name="Hipervínculo visitado" xfId="6789" builtinId="9" hidden="1"/>
    <cellStyle name="Hipervínculo visitado" xfId="6791" builtinId="9" hidden="1"/>
    <cellStyle name="Hipervínculo visitado" xfId="6793" builtinId="9" hidden="1"/>
    <cellStyle name="Hipervínculo visitado" xfId="6795" builtinId="9" hidden="1"/>
    <cellStyle name="Hipervínculo visitado" xfId="6797" builtinId="9" hidden="1"/>
    <cellStyle name="Hipervínculo visitado" xfId="6799" builtinId="9" hidden="1"/>
    <cellStyle name="Hipervínculo visitado" xfId="6801" builtinId="9" hidden="1"/>
    <cellStyle name="Hipervínculo visitado" xfId="6803" builtinId="9" hidden="1"/>
    <cellStyle name="Hipervínculo visitado" xfId="6805" builtinId="9" hidden="1"/>
    <cellStyle name="Hipervínculo visitado" xfId="6807" builtinId="9" hidden="1"/>
    <cellStyle name="Hipervínculo visitado" xfId="6809" builtinId="9" hidden="1"/>
    <cellStyle name="Hipervínculo visitado" xfId="6811" builtinId="9" hidden="1"/>
    <cellStyle name="Hipervínculo visitado" xfId="6813" builtinId="9" hidden="1"/>
    <cellStyle name="Hipervínculo visitado" xfId="6815" builtinId="9" hidden="1"/>
    <cellStyle name="Hipervínculo visitado" xfId="6817" builtinId="9" hidden="1"/>
    <cellStyle name="Hipervínculo visitado" xfId="6819" builtinId="9" hidden="1"/>
    <cellStyle name="Hipervínculo visitado" xfId="6821" builtinId="9" hidden="1"/>
    <cellStyle name="Hipervínculo visitado" xfId="6823" builtinId="9" hidden="1"/>
    <cellStyle name="Hipervínculo visitado" xfId="6825" builtinId="9" hidden="1"/>
    <cellStyle name="Hipervínculo visitado" xfId="6827" builtinId="9" hidden="1"/>
    <cellStyle name="Hipervínculo visitado" xfId="6829" builtinId="9" hidden="1"/>
    <cellStyle name="Hipervínculo visitado" xfId="6831" builtinId="9" hidden="1"/>
    <cellStyle name="Hipervínculo visitado" xfId="6833" builtinId="9" hidden="1"/>
    <cellStyle name="Hipervínculo visitado" xfId="6835" builtinId="9" hidden="1"/>
    <cellStyle name="Hipervínculo visitado" xfId="6837" builtinId="9" hidden="1"/>
    <cellStyle name="Hipervínculo visitado" xfId="6839" builtinId="9" hidden="1"/>
    <cellStyle name="Hipervínculo visitado" xfId="6841" builtinId="9" hidden="1"/>
    <cellStyle name="Hipervínculo visitado" xfId="6843" builtinId="9" hidden="1"/>
    <cellStyle name="Hipervínculo visitado" xfId="6845" builtinId="9" hidden="1"/>
    <cellStyle name="Hipervínculo visitado" xfId="6847" builtinId="9" hidden="1"/>
    <cellStyle name="Hipervínculo visitado" xfId="6849" builtinId="9" hidden="1"/>
    <cellStyle name="Hipervínculo visitado" xfId="6851" builtinId="9" hidden="1"/>
    <cellStyle name="Hipervínculo visitado" xfId="6853" builtinId="9" hidden="1"/>
    <cellStyle name="Hipervínculo visitado" xfId="6855" builtinId="9" hidden="1"/>
    <cellStyle name="Hipervínculo visitado" xfId="6857" builtinId="9" hidden="1"/>
    <cellStyle name="Hipervínculo visitado" xfId="6859" builtinId="9" hidden="1"/>
    <cellStyle name="Hipervínculo visitado" xfId="6861" builtinId="9" hidden="1"/>
    <cellStyle name="Hipervínculo visitado" xfId="6863" builtinId="9" hidden="1"/>
    <cellStyle name="Hipervínculo visitado" xfId="6865" builtinId="9" hidden="1"/>
    <cellStyle name="Hipervínculo visitado" xfId="6867" builtinId="9" hidden="1"/>
    <cellStyle name="Hipervínculo visitado" xfId="6869" builtinId="9" hidden="1"/>
    <cellStyle name="Hipervínculo visitado" xfId="6871" builtinId="9" hidden="1"/>
    <cellStyle name="Hipervínculo visitado" xfId="6873" builtinId="9" hidden="1"/>
    <cellStyle name="Hipervínculo visitado" xfId="6875" builtinId="9" hidden="1"/>
    <cellStyle name="Hipervínculo visitado" xfId="6877" builtinId="9" hidden="1"/>
    <cellStyle name="Hipervínculo visitado" xfId="6879" builtinId="9" hidden="1"/>
    <cellStyle name="Hipervínculo visitado" xfId="6881" builtinId="9" hidden="1"/>
    <cellStyle name="Hipervínculo visitado" xfId="6883" builtinId="9" hidden="1"/>
    <cellStyle name="Hipervínculo visitado" xfId="6885" builtinId="9" hidden="1"/>
    <cellStyle name="Hipervínculo visitado" xfId="6887" builtinId="9" hidden="1"/>
    <cellStyle name="Hipervínculo visitado" xfId="6889" builtinId="9" hidden="1"/>
    <cellStyle name="Hipervínculo visitado" xfId="6891" builtinId="9" hidden="1"/>
    <cellStyle name="Hipervínculo visitado" xfId="6893" builtinId="9" hidden="1"/>
    <cellStyle name="Hipervínculo visitado" xfId="6895" builtinId="9" hidden="1"/>
    <cellStyle name="Hipervínculo visitado" xfId="6897" builtinId="9" hidden="1"/>
    <cellStyle name="Hipervínculo visitado" xfId="6899" builtinId="9" hidden="1"/>
    <cellStyle name="Hipervínculo visitado" xfId="6901" builtinId="9" hidden="1"/>
    <cellStyle name="Hipervínculo visitado" xfId="6903" builtinId="9" hidden="1"/>
    <cellStyle name="Hipervínculo visitado" xfId="6905" builtinId="9" hidden="1"/>
    <cellStyle name="Hipervínculo visitado" xfId="6907" builtinId="9" hidden="1"/>
    <cellStyle name="Hipervínculo visitado" xfId="6909" builtinId="9" hidden="1"/>
    <cellStyle name="Hipervínculo visitado" xfId="6911" builtinId="9" hidden="1"/>
    <cellStyle name="Hipervínculo visitado" xfId="6913" builtinId="9" hidden="1"/>
    <cellStyle name="Hipervínculo visitado" xfId="6915" builtinId="9" hidden="1"/>
    <cellStyle name="Hipervínculo visitado" xfId="6917" builtinId="9" hidden="1"/>
    <cellStyle name="Hipervínculo visitado" xfId="6919" builtinId="9" hidden="1"/>
    <cellStyle name="Hipervínculo visitado" xfId="6921" builtinId="9" hidden="1"/>
    <cellStyle name="Hipervínculo visitado" xfId="6923" builtinId="9" hidden="1"/>
    <cellStyle name="Hipervínculo visitado" xfId="6925" builtinId="9" hidden="1"/>
    <cellStyle name="Hipervínculo visitado" xfId="6927" builtinId="9" hidden="1"/>
    <cellStyle name="Hipervínculo visitado" xfId="6929" builtinId="9" hidden="1"/>
    <cellStyle name="Hipervínculo visitado" xfId="6931" builtinId="9" hidden="1"/>
    <cellStyle name="Hipervínculo visitado" xfId="6933" builtinId="9" hidden="1"/>
    <cellStyle name="Hipervínculo visitado" xfId="6935" builtinId="9" hidden="1"/>
    <cellStyle name="Hipervínculo visitado" xfId="6937" builtinId="9" hidden="1"/>
    <cellStyle name="Hipervínculo visitado" xfId="6939" builtinId="9" hidden="1"/>
    <cellStyle name="Hipervínculo visitado" xfId="6941" builtinId="9" hidden="1"/>
    <cellStyle name="Hipervínculo visitado" xfId="6943" builtinId="9" hidden="1"/>
    <cellStyle name="Hipervínculo visitado" xfId="6945" builtinId="9" hidden="1"/>
    <cellStyle name="Hipervínculo visitado" xfId="6947" builtinId="9" hidden="1"/>
    <cellStyle name="Hipervínculo visitado" xfId="6949" builtinId="9" hidden="1"/>
    <cellStyle name="Hipervínculo visitado" xfId="6951" builtinId="9" hidden="1"/>
    <cellStyle name="Hipervínculo visitado" xfId="6953" builtinId="9" hidden="1"/>
    <cellStyle name="Hipervínculo visitado" xfId="6955" builtinId="9" hidden="1"/>
    <cellStyle name="Hipervínculo visitado" xfId="6957" builtinId="9" hidden="1"/>
    <cellStyle name="Hipervínculo visitado" xfId="6959" builtinId="9" hidden="1"/>
    <cellStyle name="Hipervínculo visitado" xfId="6961" builtinId="9" hidden="1"/>
    <cellStyle name="Hipervínculo visitado" xfId="6963" builtinId="9" hidden="1"/>
    <cellStyle name="Hipervínculo visitado" xfId="6965" builtinId="9" hidden="1"/>
    <cellStyle name="Hipervínculo visitado" xfId="6967" builtinId="9" hidden="1"/>
    <cellStyle name="Hipervínculo visitado" xfId="6969" builtinId="9" hidden="1"/>
    <cellStyle name="Hipervínculo visitado" xfId="6971" builtinId="9" hidden="1"/>
    <cellStyle name="Hipervínculo visitado" xfId="6973" builtinId="9" hidden="1"/>
    <cellStyle name="Hipervínculo visitado" xfId="6975" builtinId="9" hidden="1"/>
    <cellStyle name="Hipervínculo visitado" xfId="6977" builtinId="9" hidden="1"/>
    <cellStyle name="Hipervínculo visitado" xfId="6979" builtinId="9" hidden="1"/>
    <cellStyle name="Hipervínculo visitado" xfId="6981" builtinId="9" hidden="1"/>
    <cellStyle name="Hipervínculo visitado" xfId="6983" builtinId="9" hidden="1"/>
    <cellStyle name="Hipervínculo visitado" xfId="6985" builtinId="9" hidden="1"/>
    <cellStyle name="Hipervínculo visitado" xfId="6987" builtinId="9" hidden="1"/>
    <cellStyle name="Hipervínculo visitado" xfId="6989" builtinId="9" hidden="1"/>
    <cellStyle name="Hipervínculo visitado" xfId="6991" builtinId="9" hidden="1"/>
    <cellStyle name="Hipervínculo visitado" xfId="6993" builtinId="9" hidden="1"/>
    <cellStyle name="Hipervínculo visitado" xfId="6995" builtinId="9" hidden="1"/>
    <cellStyle name="Hipervínculo visitado" xfId="6997" builtinId="9" hidden="1"/>
    <cellStyle name="Hipervínculo visitado" xfId="6999" builtinId="9" hidden="1"/>
    <cellStyle name="Hipervínculo visitado" xfId="7001" builtinId="9" hidden="1"/>
    <cellStyle name="Hipervínculo visitado" xfId="7003" builtinId="9" hidden="1"/>
    <cellStyle name="Hipervínculo visitado" xfId="7005" builtinId="9" hidden="1"/>
    <cellStyle name="Hipervínculo visitado" xfId="7007" builtinId="9" hidden="1"/>
    <cellStyle name="Hipervínculo visitado" xfId="7009" builtinId="9" hidden="1"/>
    <cellStyle name="Hipervínculo visitado" xfId="7011" builtinId="9" hidden="1"/>
    <cellStyle name="Hipervínculo visitado" xfId="7013" builtinId="9" hidden="1"/>
    <cellStyle name="Hipervínculo visitado" xfId="7015" builtinId="9" hidden="1"/>
    <cellStyle name="Hipervínculo visitado" xfId="7017" builtinId="9" hidden="1"/>
    <cellStyle name="Hipervínculo visitado" xfId="7019" builtinId="9" hidden="1"/>
    <cellStyle name="Hipervínculo visitado" xfId="7021" builtinId="9" hidden="1"/>
    <cellStyle name="Hipervínculo visitado" xfId="7023" builtinId="9" hidden="1"/>
    <cellStyle name="Hipervínculo visitado" xfId="7025" builtinId="9" hidden="1"/>
    <cellStyle name="Hipervínculo visitado" xfId="7027" builtinId="9" hidden="1"/>
    <cellStyle name="Hipervínculo visitado" xfId="7029" builtinId="9" hidden="1"/>
    <cellStyle name="Hipervínculo visitado" xfId="7031" builtinId="9" hidden="1"/>
    <cellStyle name="Hipervínculo visitado" xfId="7033" builtinId="9" hidden="1"/>
    <cellStyle name="Hipervínculo visitado" xfId="7035" builtinId="9" hidden="1"/>
    <cellStyle name="Hipervínculo visitado" xfId="7037" builtinId="9" hidden="1"/>
    <cellStyle name="Hipervínculo visitado" xfId="7039" builtinId="9" hidden="1"/>
    <cellStyle name="Hipervínculo visitado" xfId="7041" builtinId="9" hidden="1"/>
    <cellStyle name="Hipervínculo visitado" xfId="7043" builtinId="9" hidden="1"/>
    <cellStyle name="Hipervínculo visitado" xfId="7045" builtinId="9" hidden="1"/>
    <cellStyle name="Hipervínculo visitado" xfId="7047" builtinId="9" hidden="1"/>
    <cellStyle name="Hipervínculo visitado" xfId="7049" builtinId="9" hidden="1"/>
    <cellStyle name="Hipervínculo visitado" xfId="7051" builtinId="9" hidden="1"/>
    <cellStyle name="Hipervínculo visitado" xfId="7053" builtinId="9" hidden="1"/>
    <cellStyle name="Hipervínculo visitado" xfId="7055" builtinId="9" hidden="1"/>
    <cellStyle name="Hipervínculo visitado" xfId="7057" builtinId="9" hidden="1"/>
    <cellStyle name="Hipervínculo visitado" xfId="7059" builtinId="9" hidden="1"/>
    <cellStyle name="Hipervínculo visitado" xfId="7061" builtinId="9" hidden="1"/>
    <cellStyle name="Hipervínculo visitado" xfId="7063" builtinId="9" hidden="1"/>
    <cellStyle name="Hipervínculo visitado" xfId="7065" builtinId="9" hidden="1"/>
    <cellStyle name="Hipervínculo visitado" xfId="7067" builtinId="9" hidden="1"/>
    <cellStyle name="Hipervínculo visitado" xfId="7069" builtinId="9" hidden="1"/>
    <cellStyle name="Hipervínculo visitado" xfId="7071" builtinId="9" hidden="1"/>
    <cellStyle name="Hipervínculo visitado" xfId="7073" builtinId="9" hidden="1"/>
    <cellStyle name="Hipervínculo visitado" xfId="7075" builtinId="9" hidden="1"/>
    <cellStyle name="Hipervínculo visitado" xfId="7077" builtinId="9" hidden="1"/>
    <cellStyle name="Hipervínculo visitado" xfId="7079" builtinId="9" hidden="1"/>
    <cellStyle name="Hipervínculo visitado" xfId="7081" builtinId="9" hidden="1"/>
    <cellStyle name="Hipervínculo visitado" xfId="7083" builtinId="9" hidden="1"/>
    <cellStyle name="Hipervínculo visitado" xfId="7085" builtinId="9" hidden="1"/>
    <cellStyle name="Hipervínculo visitado" xfId="7087" builtinId="9" hidden="1"/>
    <cellStyle name="Hipervínculo visitado" xfId="7089" builtinId="9" hidden="1"/>
    <cellStyle name="Hipervínculo visitado" xfId="7091" builtinId="9" hidden="1"/>
    <cellStyle name="Hipervínculo visitado" xfId="7093" builtinId="9" hidden="1"/>
    <cellStyle name="Hipervínculo visitado" xfId="7095" builtinId="9" hidden="1"/>
    <cellStyle name="Hipervínculo visitado" xfId="7097" builtinId="9" hidden="1"/>
    <cellStyle name="Hipervínculo visitado" xfId="7099" builtinId="9" hidden="1"/>
    <cellStyle name="Hipervínculo visitado" xfId="7101" builtinId="9" hidden="1"/>
    <cellStyle name="Hipervínculo visitado" xfId="7103" builtinId="9" hidden="1"/>
    <cellStyle name="Hipervínculo visitado" xfId="7105" builtinId="9" hidden="1"/>
    <cellStyle name="Hipervínculo visitado" xfId="7107" builtinId="9" hidden="1"/>
    <cellStyle name="Hipervínculo visitado" xfId="7109" builtinId="9" hidden="1"/>
    <cellStyle name="Hipervínculo visitado" xfId="7111" builtinId="9" hidden="1"/>
    <cellStyle name="Hipervínculo visitado" xfId="7113" builtinId="9" hidden="1"/>
    <cellStyle name="Hipervínculo visitado" xfId="7115" builtinId="9" hidden="1"/>
    <cellStyle name="Hipervínculo visitado" xfId="7117" builtinId="9" hidden="1"/>
    <cellStyle name="Hipervínculo visitado" xfId="7119" builtinId="9" hidden="1"/>
    <cellStyle name="Hipervínculo visitado" xfId="7121" builtinId="9" hidden="1"/>
    <cellStyle name="Hipervínculo visitado" xfId="7123" builtinId="9" hidden="1"/>
    <cellStyle name="Hipervínculo visitado" xfId="7125" builtinId="9" hidden="1"/>
    <cellStyle name="Hipervínculo visitado" xfId="7127" builtinId="9" hidden="1"/>
    <cellStyle name="Hipervínculo visitado" xfId="7129" builtinId="9" hidden="1"/>
    <cellStyle name="Hipervínculo visitado" xfId="7131" builtinId="9" hidden="1"/>
    <cellStyle name="Hipervínculo visitado" xfId="7133" builtinId="9" hidden="1"/>
    <cellStyle name="Hipervínculo visitado" xfId="7135" builtinId="9" hidden="1"/>
    <cellStyle name="Hipervínculo visitado" xfId="7137" builtinId="9" hidden="1"/>
    <cellStyle name="Hipervínculo visitado" xfId="7139" builtinId="9" hidden="1"/>
    <cellStyle name="Hipervínculo visitado" xfId="7141" builtinId="9" hidden="1"/>
    <cellStyle name="Hipervínculo visitado" xfId="7143" builtinId="9" hidden="1"/>
    <cellStyle name="Hipervínculo visitado" xfId="7145" builtinId="9" hidden="1"/>
    <cellStyle name="Hipervínculo visitado" xfId="7147" builtinId="9" hidden="1"/>
    <cellStyle name="Hipervínculo visitado" xfId="7149" builtinId="9" hidden="1"/>
    <cellStyle name="Hipervínculo visitado" xfId="7151" builtinId="9" hidden="1"/>
    <cellStyle name="Hipervínculo visitado" xfId="7153" builtinId="9" hidden="1"/>
    <cellStyle name="Hipervínculo visitado" xfId="7155" builtinId="9" hidden="1"/>
    <cellStyle name="Hipervínculo visitado" xfId="7157" builtinId="9" hidden="1"/>
    <cellStyle name="Hipervínculo visitado" xfId="7159" builtinId="9" hidden="1"/>
    <cellStyle name="Hipervínculo visitado" xfId="7161" builtinId="9" hidden="1"/>
    <cellStyle name="Hipervínculo visitado" xfId="7163" builtinId="9" hidden="1"/>
    <cellStyle name="Hipervínculo visitado" xfId="7165" builtinId="9" hidden="1"/>
    <cellStyle name="Hipervínculo visitado" xfId="7167" builtinId="9" hidden="1"/>
    <cellStyle name="Hipervínculo visitado" xfId="7169" builtinId="9" hidden="1"/>
    <cellStyle name="Hipervínculo visitado" xfId="7171" builtinId="9" hidden="1"/>
    <cellStyle name="Hipervínculo visitado" xfId="7173" builtinId="9" hidden="1"/>
    <cellStyle name="Hipervínculo visitado" xfId="7175" builtinId="9" hidden="1"/>
    <cellStyle name="Hipervínculo visitado" xfId="7177" builtinId="9" hidden="1"/>
    <cellStyle name="Hipervínculo visitado" xfId="7179" builtinId="9" hidden="1"/>
    <cellStyle name="Hipervínculo visitado" xfId="7181" builtinId="9" hidden="1"/>
    <cellStyle name="Hipervínculo visitado" xfId="7183" builtinId="9" hidden="1"/>
    <cellStyle name="Hipervínculo visitado" xfId="7185" builtinId="9" hidden="1"/>
    <cellStyle name="Hipervínculo visitado" xfId="7187" builtinId="9" hidden="1"/>
    <cellStyle name="Hipervínculo visitado" xfId="7189" builtinId="9" hidden="1"/>
    <cellStyle name="Hipervínculo visitado" xfId="7191" builtinId="9" hidden="1"/>
    <cellStyle name="Hipervínculo visitado" xfId="7193" builtinId="9" hidden="1"/>
    <cellStyle name="Hipervínculo visitado" xfId="7195" builtinId="9" hidden="1"/>
    <cellStyle name="Hipervínculo visitado" xfId="7197" builtinId="9" hidden="1"/>
    <cellStyle name="Hipervínculo visitado" xfId="7199" builtinId="9" hidden="1"/>
    <cellStyle name="Hipervínculo visitado" xfId="7201" builtinId="9" hidden="1"/>
    <cellStyle name="Hipervínculo visitado" xfId="7203" builtinId="9" hidden="1"/>
    <cellStyle name="Hipervínculo visitado" xfId="7205" builtinId="9" hidden="1"/>
    <cellStyle name="Hipervínculo visitado" xfId="7207" builtinId="9" hidden="1"/>
    <cellStyle name="Hipervínculo visitado" xfId="7209" builtinId="9" hidden="1"/>
    <cellStyle name="Hipervínculo visitado" xfId="7211" builtinId="9" hidden="1"/>
    <cellStyle name="Hipervínculo visitado" xfId="7213" builtinId="9" hidden="1"/>
    <cellStyle name="Hipervínculo visitado" xfId="7215" builtinId="9" hidden="1"/>
    <cellStyle name="Hipervínculo visitado" xfId="7217" builtinId="9" hidden="1"/>
    <cellStyle name="Hipervínculo visitado" xfId="7219" builtinId="9" hidden="1"/>
    <cellStyle name="Hipervínculo visitado" xfId="7221" builtinId="9" hidden="1"/>
    <cellStyle name="Hipervínculo visitado" xfId="7223" builtinId="9" hidden="1"/>
    <cellStyle name="Hipervínculo visitado" xfId="7225" builtinId="9" hidden="1"/>
    <cellStyle name="Hipervínculo visitado" xfId="7227" builtinId="9" hidden="1"/>
    <cellStyle name="Hipervínculo visitado" xfId="7229" builtinId="9" hidden="1"/>
    <cellStyle name="Hipervínculo visitado" xfId="7231" builtinId="9" hidden="1"/>
    <cellStyle name="Hipervínculo visitado" xfId="7233" builtinId="9" hidden="1"/>
    <cellStyle name="Hipervínculo visitado" xfId="7235" builtinId="9" hidden="1"/>
    <cellStyle name="Hipervínculo visitado" xfId="7237" builtinId="9" hidden="1"/>
    <cellStyle name="Hipervínculo visitado" xfId="7239" builtinId="9" hidden="1"/>
    <cellStyle name="Hipervínculo visitado" xfId="7241" builtinId="9" hidden="1"/>
    <cellStyle name="Hipervínculo visitado" xfId="7243" builtinId="9" hidden="1"/>
    <cellStyle name="Hipervínculo visitado" xfId="7245" builtinId="9" hidden="1"/>
    <cellStyle name="Hipervínculo visitado" xfId="7247" builtinId="9" hidden="1"/>
    <cellStyle name="Hipervínculo visitado" xfId="7249" builtinId="9" hidden="1"/>
    <cellStyle name="Hipervínculo visitado" xfId="7251" builtinId="9" hidden="1"/>
    <cellStyle name="Hipervínculo visitado" xfId="7253" builtinId="9" hidden="1"/>
    <cellStyle name="Hipervínculo visitado" xfId="7255" builtinId="9" hidden="1"/>
    <cellStyle name="Hipervínculo visitado" xfId="7257" builtinId="9" hidden="1"/>
    <cellStyle name="Hipervínculo visitado" xfId="7259" builtinId="9" hidden="1"/>
    <cellStyle name="Hipervínculo visitado" xfId="7261" builtinId="9" hidden="1"/>
    <cellStyle name="Hipervínculo visitado" xfId="7263" builtinId="9" hidden="1"/>
    <cellStyle name="Hipervínculo visitado" xfId="7265" builtinId="9" hidden="1"/>
    <cellStyle name="Hipervínculo visitado" xfId="7267" builtinId="9" hidden="1"/>
    <cellStyle name="Hipervínculo visitado" xfId="7269" builtinId="9" hidden="1"/>
    <cellStyle name="Hipervínculo visitado" xfId="7271" builtinId="9" hidden="1"/>
    <cellStyle name="Hipervínculo visitado" xfId="7273" builtinId="9" hidden="1"/>
    <cellStyle name="Hipervínculo visitado" xfId="7275" builtinId="9" hidden="1"/>
    <cellStyle name="Hipervínculo visitado" xfId="7277" builtinId="9" hidden="1"/>
    <cellStyle name="Hipervínculo visitado" xfId="7279" builtinId="9" hidden="1"/>
    <cellStyle name="Hipervínculo visitado" xfId="7281" builtinId="9" hidden="1"/>
    <cellStyle name="Hipervínculo visitado" xfId="7283" builtinId="9" hidden="1"/>
    <cellStyle name="Hipervínculo visitado" xfId="7285" builtinId="9" hidden="1"/>
    <cellStyle name="Hipervínculo visitado" xfId="7287" builtinId="9" hidden="1"/>
    <cellStyle name="Hipervínculo visitado" xfId="7289" builtinId="9" hidden="1"/>
    <cellStyle name="Hipervínculo visitado" xfId="7291" builtinId="9" hidden="1"/>
    <cellStyle name="Hipervínculo visitado" xfId="7293" builtinId="9" hidden="1"/>
    <cellStyle name="Hipervínculo visitado" xfId="7295" builtinId="9" hidden="1"/>
    <cellStyle name="Hipervínculo visitado" xfId="7297" builtinId="9" hidden="1"/>
    <cellStyle name="Hipervínculo visitado" xfId="7299" builtinId="9" hidden="1"/>
    <cellStyle name="Hipervínculo visitado" xfId="7301" builtinId="9" hidden="1"/>
    <cellStyle name="Hipervínculo visitado" xfId="7303" builtinId="9" hidden="1"/>
    <cellStyle name="Hipervínculo visitado" xfId="7305" builtinId="9" hidden="1"/>
    <cellStyle name="Hipervínculo visitado" xfId="7307" builtinId="9" hidden="1"/>
    <cellStyle name="Hipervínculo visitado" xfId="7309" builtinId="9" hidden="1"/>
    <cellStyle name="Hipervínculo visitado" xfId="7311" builtinId="9" hidden="1"/>
    <cellStyle name="Hipervínculo visitado" xfId="7313" builtinId="9" hidden="1"/>
    <cellStyle name="Hipervínculo visitado" xfId="7315" builtinId="9" hidden="1"/>
    <cellStyle name="Hipervínculo visitado" xfId="7317" builtinId="9" hidden="1"/>
    <cellStyle name="Hipervínculo visitado" xfId="7319" builtinId="9" hidden="1"/>
    <cellStyle name="Hipervínculo visitado" xfId="7321" builtinId="9" hidden="1"/>
    <cellStyle name="Hipervínculo visitado" xfId="7323" builtinId="9" hidden="1"/>
    <cellStyle name="Hipervínculo visitado" xfId="7325" builtinId="9" hidden="1"/>
    <cellStyle name="Hipervínculo visitado" xfId="7327" builtinId="9" hidden="1"/>
    <cellStyle name="Hipervínculo visitado" xfId="7329" builtinId="9" hidden="1"/>
    <cellStyle name="Hipervínculo visitado" xfId="7331" builtinId="9" hidden="1"/>
    <cellStyle name="Hipervínculo visitado" xfId="7333" builtinId="9" hidden="1"/>
    <cellStyle name="Hipervínculo visitado" xfId="7335" builtinId="9" hidden="1"/>
    <cellStyle name="Hipervínculo visitado" xfId="7337" builtinId="9" hidden="1"/>
    <cellStyle name="Hipervínculo visitado" xfId="7339" builtinId="9" hidden="1"/>
    <cellStyle name="Hipervínculo visitado" xfId="7341" builtinId="9" hidden="1"/>
    <cellStyle name="Hipervínculo visitado" xfId="7343" builtinId="9" hidden="1"/>
    <cellStyle name="Hipervínculo visitado" xfId="7345" builtinId="9" hidden="1"/>
    <cellStyle name="Hipervínculo visitado" xfId="7347" builtinId="9" hidden="1"/>
    <cellStyle name="Hipervínculo visitado" xfId="7349" builtinId="9" hidden="1"/>
    <cellStyle name="Hipervínculo visitado" xfId="7351" builtinId="9" hidden="1"/>
    <cellStyle name="Hipervínculo visitado" xfId="7353" builtinId="9" hidden="1"/>
    <cellStyle name="Hipervínculo visitado" xfId="7355" builtinId="9" hidden="1"/>
    <cellStyle name="Hipervínculo visitado" xfId="7357" builtinId="9" hidden="1"/>
    <cellStyle name="Hipervínculo visitado" xfId="7359" builtinId="9" hidden="1"/>
    <cellStyle name="Hipervínculo visitado" xfId="7361" builtinId="9" hidden="1"/>
    <cellStyle name="Hipervínculo visitado" xfId="7363" builtinId="9" hidden="1"/>
    <cellStyle name="Hipervínculo visitado" xfId="7365" builtinId="9" hidden="1"/>
    <cellStyle name="Hipervínculo visitado" xfId="7367" builtinId="9" hidden="1"/>
    <cellStyle name="Hipervínculo visitado" xfId="7369" builtinId="9" hidden="1"/>
    <cellStyle name="Hipervínculo visitado" xfId="7371" builtinId="9" hidden="1"/>
    <cellStyle name="Hipervínculo visitado" xfId="7373" builtinId="9" hidden="1"/>
    <cellStyle name="Hipervínculo visitado" xfId="7375" builtinId="9" hidden="1"/>
    <cellStyle name="Hipervínculo visitado" xfId="7377" builtinId="9" hidden="1"/>
    <cellStyle name="Hipervínculo visitado" xfId="7379" builtinId="9" hidden="1"/>
    <cellStyle name="Hipervínculo visitado" xfId="7381" builtinId="9" hidden="1"/>
    <cellStyle name="Hipervínculo visitado" xfId="7383" builtinId="9" hidden="1"/>
    <cellStyle name="Hipervínculo visitado" xfId="7385" builtinId="9" hidden="1"/>
    <cellStyle name="Hipervínculo visitado" xfId="7387" builtinId="9" hidden="1"/>
    <cellStyle name="Hipervínculo visitado" xfId="7389" builtinId="9" hidden="1"/>
    <cellStyle name="Hipervínculo visitado" xfId="7391" builtinId="9" hidden="1"/>
    <cellStyle name="Hipervínculo visitado" xfId="7393" builtinId="9" hidden="1"/>
    <cellStyle name="Hipervínculo visitado" xfId="7395" builtinId="9" hidden="1"/>
    <cellStyle name="Hipervínculo visitado" xfId="7397" builtinId="9" hidden="1"/>
    <cellStyle name="Hipervínculo visitado" xfId="7399" builtinId="9" hidden="1"/>
    <cellStyle name="Hipervínculo visitado" xfId="7401" builtinId="9" hidden="1"/>
    <cellStyle name="Hipervínculo visitado" xfId="7403" builtinId="9" hidden="1"/>
    <cellStyle name="Hipervínculo visitado" xfId="7405" builtinId="9" hidden="1"/>
    <cellStyle name="Hipervínculo visitado" xfId="7407" builtinId="9" hidden="1"/>
    <cellStyle name="Hipervínculo visitado" xfId="7409" builtinId="9" hidden="1"/>
    <cellStyle name="Hipervínculo visitado" xfId="7411" builtinId="9" hidden="1"/>
    <cellStyle name="Hipervínculo visitado" xfId="7413" builtinId="9" hidden="1"/>
    <cellStyle name="Hipervínculo visitado" xfId="7415" builtinId="9" hidden="1"/>
    <cellStyle name="Hipervínculo visitado" xfId="7417" builtinId="9" hidden="1"/>
    <cellStyle name="Hipervínculo visitado" xfId="7419" builtinId="9" hidden="1"/>
    <cellStyle name="Hipervínculo visitado" xfId="7421" builtinId="9" hidden="1"/>
    <cellStyle name="Hipervínculo visitado" xfId="7423" builtinId="9" hidden="1"/>
    <cellStyle name="Hipervínculo visitado" xfId="7425" builtinId="9" hidden="1"/>
    <cellStyle name="Hipervínculo visitado" xfId="7427" builtinId="9" hidden="1"/>
    <cellStyle name="Hipervínculo visitado" xfId="7429" builtinId="9" hidden="1"/>
    <cellStyle name="Hipervínculo visitado" xfId="7431" builtinId="9" hidden="1"/>
    <cellStyle name="Hipervínculo visitado" xfId="7433" builtinId="9" hidden="1"/>
    <cellStyle name="Hipervínculo visitado" xfId="7435" builtinId="9" hidden="1"/>
    <cellStyle name="Hipervínculo visitado" xfId="7437" builtinId="9" hidden="1"/>
    <cellStyle name="Hipervínculo visitado" xfId="7439" builtinId="9" hidden="1"/>
    <cellStyle name="Hipervínculo visitado" xfId="7441" builtinId="9" hidden="1"/>
    <cellStyle name="Hipervínculo visitado" xfId="7443" builtinId="9" hidden="1"/>
    <cellStyle name="Hipervínculo visitado" xfId="7445" builtinId="9" hidden="1"/>
    <cellStyle name="Hipervínculo visitado" xfId="7447" builtinId="9" hidden="1"/>
    <cellStyle name="Hipervínculo visitado" xfId="7449" builtinId="9" hidden="1"/>
    <cellStyle name="Hipervínculo visitado" xfId="7451" builtinId="9" hidden="1"/>
    <cellStyle name="Hipervínculo visitado" xfId="7453" builtinId="9" hidden="1"/>
    <cellStyle name="Hipervínculo visitado" xfId="7455" builtinId="9" hidden="1"/>
    <cellStyle name="Hipervínculo visitado" xfId="7457" builtinId="9" hidden="1"/>
    <cellStyle name="Hipervínculo visitado" xfId="7459" builtinId="9" hidden="1"/>
    <cellStyle name="Hipervínculo visitado" xfId="7461" builtinId="9" hidden="1"/>
    <cellStyle name="Hipervínculo visitado" xfId="7463" builtinId="9" hidden="1"/>
    <cellStyle name="Hipervínculo visitado" xfId="7465" builtinId="9" hidden="1"/>
    <cellStyle name="Hipervínculo visitado" xfId="7467" builtinId="9" hidden="1"/>
    <cellStyle name="Hipervínculo visitado" xfId="7469" builtinId="9" hidden="1"/>
    <cellStyle name="Hipervínculo visitado" xfId="7471" builtinId="9" hidden="1"/>
    <cellStyle name="Hipervínculo visitado" xfId="7473" builtinId="9" hidden="1"/>
    <cellStyle name="Hipervínculo visitado" xfId="7475" builtinId="9" hidden="1"/>
    <cellStyle name="Hipervínculo visitado" xfId="7477" builtinId="9" hidden="1"/>
    <cellStyle name="Hipervínculo visitado" xfId="7479" builtinId="9" hidden="1"/>
    <cellStyle name="Hipervínculo visitado" xfId="7481" builtinId="9" hidden="1"/>
    <cellStyle name="Hipervínculo visitado" xfId="7483" builtinId="9" hidden="1"/>
    <cellStyle name="Hipervínculo visitado" xfId="7485" builtinId="9" hidden="1"/>
    <cellStyle name="Hipervínculo visitado" xfId="7487" builtinId="9" hidden="1"/>
    <cellStyle name="Hipervínculo visitado" xfId="7489" builtinId="9" hidden="1"/>
    <cellStyle name="Hipervínculo visitado" xfId="7491" builtinId="9" hidden="1"/>
    <cellStyle name="Hipervínculo visitado" xfId="7493" builtinId="9" hidden="1"/>
    <cellStyle name="Hipervínculo visitado" xfId="7495" builtinId="9" hidden="1"/>
    <cellStyle name="Hipervínculo visitado" xfId="7497" builtinId="9" hidden="1"/>
    <cellStyle name="Hipervínculo visitado" xfId="7499" builtinId="9" hidden="1"/>
    <cellStyle name="Hipervínculo visitado" xfId="7501" builtinId="9" hidden="1"/>
    <cellStyle name="Hipervínculo visitado" xfId="7503" builtinId="9" hidden="1"/>
    <cellStyle name="Hipervínculo visitado" xfId="7505" builtinId="9" hidden="1"/>
    <cellStyle name="Hipervínculo visitado" xfId="7507" builtinId="9" hidden="1"/>
    <cellStyle name="Hipervínculo visitado" xfId="7509" builtinId="9" hidden="1"/>
    <cellStyle name="Hipervínculo visitado" xfId="7511" builtinId="9" hidden="1"/>
    <cellStyle name="Hipervínculo visitado" xfId="7513" builtinId="9" hidden="1"/>
    <cellStyle name="Hipervínculo visitado" xfId="7515" builtinId="9" hidden="1"/>
    <cellStyle name="Hipervínculo visitado" xfId="7517" builtinId="9" hidden="1"/>
    <cellStyle name="Hipervínculo visitado" xfId="7519" builtinId="9" hidden="1"/>
    <cellStyle name="Hipervínculo visitado" xfId="7521" builtinId="9" hidden="1"/>
    <cellStyle name="Hipervínculo visitado" xfId="7523" builtinId="9" hidden="1"/>
    <cellStyle name="Hipervínculo visitado" xfId="7525" builtinId="9" hidden="1"/>
    <cellStyle name="Hipervínculo visitado" xfId="7527" builtinId="9" hidden="1"/>
    <cellStyle name="Hipervínculo visitado" xfId="7529" builtinId="9" hidden="1"/>
    <cellStyle name="Hipervínculo visitado" xfId="7531" builtinId="9" hidden="1"/>
    <cellStyle name="Hipervínculo visitado" xfId="7533" builtinId="9" hidden="1"/>
    <cellStyle name="Hipervínculo visitado" xfId="7535" builtinId="9" hidden="1"/>
    <cellStyle name="Hipervínculo visitado" xfId="7537" builtinId="9" hidden="1"/>
    <cellStyle name="Hipervínculo visitado" xfId="7539" builtinId="9" hidden="1"/>
    <cellStyle name="Hipervínculo visitado" xfId="7541" builtinId="9" hidden="1"/>
    <cellStyle name="Hipervínculo visitado" xfId="7543" builtinId="9" hidden="1"/>
    <cellStyle name="Hipervínculo visitado" xfId="7545" builtinId="9" hidden="1"/>
    <cellStyle name="Hipervínculo visitado" xfId="7547" builtinId="9" hidden="1"/>
    <cellStyle name="Hipervínculo visitado" xfId="7549" builtinId="9" hidden="1"/>
    <cellStyle name="Hipervínculo visitado" xfId="7551" builtinId="9" hidden="1"/>
    <cellStyle name="Hipervínculo visitado" xfId="7553" builtinId="9" hidden="1"/>
    <cellStyle name="Hipervínculo visitado" xfId="7555" builtinId="9" hidden="1"/>
    <cellStyle name="Hipervínculo visitado" xfId="7557" builtinId="9" hidden="1"/>
    <cellStyle name="Hipervínculo visitado" xfId="7559" builtinId="9" hidden="1"/>
    <cellStyle name="Hipervínculo visitado" xfId="7561" builtinId="9" hidden="1"/>
    <cellStyle name="Hipervínculo visitado" xfId="7563" builtinId="9" hidden="1"/>
    <cellStyle name="Hipervínculo visitado" xfId="7565" builtinId="9" hidden="1"/>
    <cellStyle name="Hipervínculo visitado" xfId="7567" builtinId="9" hidden="1"/>
    <cellStyle name="Hipervínculo visitado" xfId="7569" builtinId="9" hidden="1"/>
    <cellStyle name="Hipervínculo visitado" xfId="7571" builtinId="9" hidden="1"/>
    <cellStyle name="Hipervínculo visitado" xfId="7573" builtinId="9" hidden="1"/>
    <cellStyle name="Hipervínculo visitado" xfId="7575" builtinId="9" hidden="1"/>
    <cellStyle name="Hipervínculo visitado" xfId="7577" builtinId="9" hidden="1"/>
    <cellStyle name="Hipervínculo visitado" xfId="7579" builtinId="9" hidden="1"/>
    <cellStyle name="Hipervínculo visitado" xfId="7581" builtinId="9" hidden="1"/>
    <cellStyle name="Hipervínculo visitado" xfId="7583" builtinId="9" hidden="1"/>
    <cellStyle name="Hipervínculo visitado" xfId="7585" builtinId="9" hidden="1"/>
    <cellStyle name="Hipervínculo visitado" xfId="7587" builtinId="9" hidden="1"/>
    <cellStyle name="Hipervínculo visitado" xfId="7589" builtinId="9" hidden="1"/>
    <cellStyle name="Hipervínculo visitado" xfId="7591" builtinId="9" hidden="1"/>
    <cellStyle name="Hipervínculo visitado" xfId="7593" builtinId="9" hidden="1"/>
    <cellStyle name="Hipervínculo visitado" xfId="7595" builtinId="9" hidden="1"/>
    <cellStyle name="Hipervínculo visitado" xfId="7597" builtinId="9" hidden="1"/>
    <cellStyle name="Hipervínculo visitado" xfId="7599" builtinId="9" hidden="1"/>
    <cellStyle name="Hipervínculo visitado" xfId="7601" builtinId="9" hidden="1"/>
    <cellStyle name="Hipervínculo visitado" xfId="7603" builtinId="9" hidden="1"/>
    <cellStyle name="Hipervínculo visitado" xfId="7605" builtinId="9" hidden="1"/>
    <cellStyle name="Hipervínculo visitado" xfId="7607" builtinId="9" hidden="1"/>
    <cellStyle name="Hipervínculo visitado" xfId="7609" builtinId="9" hidden="1"/>
    <cellStyle name="Hipervínculo visitado" xfId="7611" builtinId="9" hidden="1"/>
    <cellStyle name="Hipervínculo visitado" xfId="7613" builtinId="9" hidden="1"/>
    <cellStyle name="Hipervínculo visitado" xfId="7615" builtinId="9" hidden="1"/>
    <cellStyle name="Hipervínculo visitado" xfId="7617" builtinId="9" hidden="1"/>
    <cellStyle name="Hipervínculo visitado" xfId="7619" builtinId="9" hidden="1"/>
    <cellStyle name="Hipervínculo visitado" xfId="7621" builtinId="9" hidden="1"/>
    <cellStyle name="Hipervínculo visitado" xfId="7623" builtinId="9" hidden="1"/>
    <cellStyle name="Hipervínculo visitado" xfId="7625" builtinId="9" hidden="1"/>
    <cellStyle name="Hipervínculo visitado" xfId="7627" builtinId="9" hidden="1"/>
    <cellStyle name="Hipervínculo visitado" xfId="7629" builtinId="9" hidden="1"/>
    <cellStyle name="Hipervínculo visitado" xfId="7631" builtinId="9" hidden="1"/>
    <cellStyle name="Hipervínculo visitado" xfId="7633" builtinId="9" hidden="1"/>
    <cellStyle name="Hipervínculo visitado" xfId="7635" builtinId="9" hidden="1"/>
    <cellStyle name="Hipervínculo visitado" xfId="7637" builtinId="9" hidden="1"/>
    <cellStyle name="Hipervínculo visitado" xfId="7639" builtinId="9" hidden="1"/>
    <cellStyle name="Hipervínculo visitado" xfId="7641" builtinId="9" hidden="1"/>
    <cellStyle name="Hipervínculo visitado" xfId="7643" builtinId="9" hidden="1"/>
    <cellStyle name="Hipervínculo visitado" xfId="7645" builtinId="9" hidden="1"/>
    <cellStyle name="Hipervínculo visitado" xfId="7647" builtinId="9" hidden="1"/>
    <cellStyle name="Hipervínculo visitado" xfId="7649" builtinId="9" hidden="1"/>
    <cellStyle name="Hipervínculo visitado" xfId="7651" builtinId="9" hidden="1"/>
    <cellStyle name="Hipervínculo visitado" xfId="7653" builtinId="9" hidden="1"/>
    <cellStyle name="Hipervínculo visitado" xfId="7655" builtinId="9" hidden="1"/>
    <cellStyle name="Hipervínculo visitado" xfId="7657" builtinId="9" hidden="1"/>
    <cellStyle name="Hipervínculo visitado" xfId="7659" builtinId="9" hidden="1"/>
    <cellStyle name="Hipervínculo visitado" xfId="7661" builtinId="9" hidden="1"/>
    <cellStyle name="Hipervínculo visitado" xfId="7663" builtinId="9" hidden="1"/>
    <cellStyle name="Hipervínculo visitado" xfId="7665" builtinId="9" hidden="1"/>
    <cellStyle name="Hipervínculo visitado" xfId="7667" builtinId="9" hidden="1"/>
    <cellStyle name="Hipervínculo visitado" xfId="7669" builtinId="9" hidden="1"/>
    <cellStyle name="Hipervínculo visitado" xfId="7671" builtinId="9" hidden="1"/>
    <cellStyle name="Hipervínculo visitado" xfId="7673" builtinId="9" hidden="1"/>
    <cellStyle name="Hipervínculo visitado" xfId="7675" builtinId="9" hidden="1"/>
    <cellStyle name="Hipervínculo visitado" xfId="7677" builtinId="9" hidden="1"/>
    <cellStyle name="Hipervínculo visitado" xfId="7679" builtinId="9" hidden="1"/>
    <cellStyle name="Hipervínculo visitado" xfId="7681" builtinId="9" hidden="1"/>
    <cellStyle name="Hipervínculo visitado" xfId="7683" builtinId="9" hidden="1"/>
    <cellStyle name="Hipervínculo visitado" xfId="7685" builtinId="9" hidden="1"/>
    <cellStyle name="Hipervínculo visitado" xfId="7687" builtinId="9" hidden="1"/>
    <cellStyle name="Hipervínculo visitado" xfId="7689" builtinId="9" hidden="1"/>
    <cellStyle name="Hipervínculo visitado" xfId="7691" builtinId="9" hidden="1"/>
    <cellStyle name="Hipervínculo visitado" xfId="7693" builtinId="9" hidden="1"/>
    <cellStyle name="Hipervínculo visitado" xfId="7695" builtinId="9" hidden="1"/>
    <cellStyle name="Hipervínculo visitado" xfId="7697" builtinId="9" hidden="1"/>
    <cellStyle name="Hipervínculo visitado" xfId="7699" builtinId="9" hidden="1"/>
    <cellStyle name="Hipervínculo visitado" xfId="7701" builtinId="9" hidden="1"/>
    <cellStyle name="Hipervínculo visitado" xfId="7703" builtinId="9" hidden="1"/>
    <cellStyle name="Hipervínculo visitado" xfId="7705" builtinId="9" hidden="1"/>
    <cellStyle name="Hipervínculo visitado" xfId="7707" builtinId="9" hidden="1"/>
    <cellStyle name="Hipervínculo visitado" xfId="7709" builtinId="9" hidden="1"/>
    <cellStyle name="Hipervínculo visitado" xfId="7711" builtinId="9" hidden="1"/>
    <cellStyle name="Hipervínculo visitado" xfId="7713" builtinId="9" hidden="1"/>
    <cellStyle name="Hipervínculo visitado" xfId="7715" builtinId="9" hidden="1"/>
    <cellStyle name="Hipervínculo visitado" xfId="7717" builtinId="9" hidden="1"/>
    <cellStyle name="Hipervínculo visitado" xfId="7719" builtinId="9" hidden="1"/>
    <cellStyle name="Hipervínculo visitado" xfId="7721" builtinId="9" hidden="1"/>
    <cellStyle name="Hipervínculo visitado" xfId="7723" builtinId="9" hidden="1"/>
    <cellStyle name="Hipervínculo visitado" xfId="7725" builtinId="9" hidden="1"/>
    <cellStyle name="Hipervínculo visitado" xfId="7727" builtinId="9" hidden="1"/>
    <cellStyle name="Hipervínculo visitado" xfId="7729" builtinId="9" hidden="1"/>
    <cellStyle name="Hipervínculo visitado" xfId="7731" builtinId="9" hidden="1"/>
    <cellStyle name="Hipervínculo visitado" xfId="7733" builtinId="9" hidden="1"/>
    <cellStyle name="Hipervínculo visitado" xfId="7735" builtinId="9" hidden="1"/>
    <cellStyle name="Hipervínculo visitado" xfId="7737" builtinId="9" hidden="1"/>
    <cellStyle name="Hipervínculo visitado" xfId="7739" builtinId="9" hidden="1"/>
    <cellStyle name="Hipervínculo visitado" xfId="7741" builtinId="9" hidden="1"/>
    <cellStyle name="Hipervínculo visitado" xfId="7743" builtinId="9" hidden="1"/>
    <cellStyle name="Hipervínculo visitado" xfId="7745" builtinId="9" hidden="1"/>
    <cellStyle name="Hipervínculo visitado" xfId="7747" builtinId="9" hidden="1"/>
    <cellStyle name="Hipervínculo visitado" xfId="7749" builtinId="9" hidden="1"/>
    <cellStyle name="Hipervínculo visitado" xfId="7751" builtinId="9" hidden="1"/>
    <cellStyle name="Hipervínculo visitado" xfId="7753" builtinId="9" hidden="1"/>
    <cellStyle name="Hipervínculo visitado" xfId="7755" builtinId="9" hidden="1"/>
    <cellStyle name="Hipervínculo visitado" xfId="7757" builtinId="9" hidden="1"/>
    <cellStyle name="Hipervínculo visitado" xfId="7759" builtinId="9" hidden="1"/>
    <cellStyle name="Hipervínculo visitado" xfId="7761" builtinId="9" hidden="1"/>
    <cellStyle name="Hipervínculo visitado" xfId="7763" builtinId="9" hidden="1"/>
    <cellStyle name="Hipervínculo visitado" xfId="7765" builtinId="9" hidden="1"/>
    <cellStyle name="Hipervínculo visitado" xfId="7767" builtinId="9" hidden="1"/>
    <cellStyle name="Hipervínculo visitado" xfId="7769" builtinId="9" hidden="1"/>
    <cellStyle name="Hipervínculo visitado" xfId="7771" builtinId="9" hidden="1"/>
    <cellStyle name="Hipervínculo visitado" xfId="7773" builtinId="9" hidden="1"/>
    <cellStyle name="Hipervínculo visitado" xfId="7775" builtinId="9" hidden="1"/>
    <cellStyle name="Hipervínculo visitado" xfId="7777" builtinId="9" hidden="1"/>
    <cellStyle name="Hipervínculo visitado" xfId="7779" builtinId="9" hidden="1"/>
    <cellStyle name="Hipervínculo visitado" xfId="7781" builtinId="9" hidden="1"/>
    <cellStyle name="Hipervínculo visitado" xfId="7783" builtinId="9" hidden="1"/>
    <cellStyle name="Hipervínculo visitado" xfId="7785" builtinId="9" hidden="1"/>
    <cellStyle name="Hipervínculo visitado" xfId="7787" builtinId="9" hidden="1"/>
    <cellStyle name="Hipervínculo visitado" xfId="7789" builtinId="9" hidden="1"/>
    <cellStyle name="Hipervínculo visitado" xfId="7791" builtinId="9" hidden="1"/>
    <cellStyle name="Hipervínculo visitado" xfId="7793" builtinId="9" hidden="1"/>
    <cellStyle name="Hipervínculo visitado" xfId="7795" builtinId="9" hidden="1"/>
    <cellStyle name="Hipervínculo visitado" xfId="7797" builtinId="9" hidden="1"/>
    <cellStyle name="Hipervínculo visitado" xfId="7799" builtinId="9" hidden="1"/>
    <cellStyle name="Hipervínculo visitado" xfId="7801" builtinId="9" hidden="1"/>
    <cellStyle name="Hipervínculo visitado" xfId="7803" builtinId="9" hidden="1"/>
    <cellStyle name="Hipervínculo visitado" xfId="7805" builtinId="9" hidden="1"/>
    <cellStyle name="Hipervínculo visitado" xfId="7807" builtinId="9" hidden="1"/>
    <cellStyle name="Hipervínculo visitado" xfId="7809" builtinId="9" hidden="1"/>
    <cellStyle name="Hipervínculo visitado" xfId="7811" builtinId="9" hidden="1"/>
    <cellStyle name="Hipervínculo visitado" xfId="7813" builtinId="9" hidden="1"/>
    <cellStyle name="Hipervínculo visitado" xfId="7815" builtinId="9" hidden="1"/>
    <cellStyle name="Hipervínculo visitado" xfId="7817" builtinId="9" hidden="1"/>
    <cellStyle name="Hipervínculo visitado" xfId="7819" builtinId="9" hidden="1"/>
    <cellStyle name="Hipervínculo visitado" xfId="7821" builtinId="9" hidden="1"/>
    <cellStyle name="Hipervínculo visitado" xfId="7823" builtinId="9" hidden="1"/>
    <cellStyle name="Hipervínculo visitado" xfId="7825" builtinId="9" hidden="1"/>
    <cellStyle name="Hipervínculo visitado" xfId="7827" builtinId="9" hidden="1"/>
    <cellStyle name="Hipervínculo visitado" xfId="7829" builtinId="9" hidden="1"/>
    <cellStyle name="Hipervínculo visitado" xfId="7998" builtinId="9" hidden="1"/>
    <cellStyle name="Hipervínculo visitado" xfId="8130" builtinId="9" hidden="1"/>
    <cellStyle name="Hipervínculo visitado" xfId="8096" builtinId="9" hidden="1"/>
    <cellStyle name="Hipervínculo visitado" xfId="8039" builtinId="9" hidden="1"/>
    <cellStyle name="Hipervínculo visitado" xfId="7982" builtinId="9" hidden="1"/>
    <cellStyle name="Hipervínculo visitado" xfId="4216" builtinId="9" hidden="1"/>
    <cellStyle name="Hipervínculo visitado" xfId="4372" builtinId="9" hidden="1"/>
    <cellStyle name="Hipervínculo visitado" xfId="8238" builtinId="9" hidden="1"/>
    <cellStyle name="Hipervínculo visitado" xfId="8181" builtinId="9" hidden="1"/>
    <cellStyle name="Hipervínculo visitado" xfId="8142" builtinId="9" hidden="1"/>
    <cellStyle name="Hipervínculo visitado" xfId="7890" builtinId="9" hidden="1"/>
    <cellStyle name="Hipervínculo visitado" xfId="7874" builtinId="9" hidden="1"/>
    <cellStyle name="Hipervínculo visitado" xfId="8136" builtinId="9" hidden="1"/>
    <cellStyle name="Hipervínculo visitado" xfId="8105" builtinId="9" hidden="1"/>
    <cellStyle name="Hipervínculo visitado" xfId="8048" builtinId="9" hidden="1"/>
    <cellStyle name="Hipervínculo visitado" xfId="7991" builtinId="9" hidden="1"/>
    <cellStyle name="Hipervínculo visitado" xfId="7897" builtinId="9" hidden="1"/>
    <cellStyle name="Hipervínculo visitado" xfId="8237" builtinId="9" hidden="1"/>
    <cellStyle name="Hipervínculo visitado" xfId="8180" builtinId="9" hidden="1"/>
    <cellStyle name="Hipervínculo visitado" xfId="8137" builtinId="9" hidden="1"/>
    <cellStyle name="Hipervínculo visitado" xfId="8106" builtinId="9" hidden="1"/>
    <cellStyle name="Hipervínculo visitado" xfId="8049" builtinId="9" hidden="1"/>
    <cellStyle name="Hipervínculo visitado" xfId="7992" builtinId="9" hidden="1"/>
    <cellStyle name="Hipervínculo visitado" xfId="7902" builtinId="9" hidden="1"/>
    <cellStyle name="Hipervínculo visitado" xfId="6072" builtinId="9" hidden="1"/>
    <cellStyle name="Hipervínculo visitado" xfId="8078" builtinId="9" hidden="1"/>
    <cellStyle name="Hipervínculo visitado" xfId="8021" builtinId="9" hidden="1"/>
    <cellStyle name="Hipervínculo visitado" xfId="7964" builtinId="9" hidden="1"/>
    <cellStyle name="Hipervínculo visitado" xfId="8236" builtinId="9" hidden="1"/>
    <cellStyle name="Hipervínculo visitado" xfId="8179" builtinId="9" hidden="1"/>
    <cellStyle name="Hipervínculo visitado" xfId="6179" builtinId="9" hidden="1"/>
    <cellStyle name="Hipervínculo visitado" xfId="7875" builtinId="9" hidden="1"/>
    <cellStyle name="Hipervínculo visitado" xfId="6236" builtinId="9" hidden="1"/>
    <cellStyle name="Hipervínculo visitado" xfId="6293" builtinId="9" hidden="1"/>
    <cellStyle name="Hipervínculo visitado" xfId="6031" builtinId="9" hidden="1"/>
    <cellStyle name="Hipervínculo visitado" xfId="8141" builtinId="9" hidden="1"/>
    <cellStyle name="Hipervínculo visitado" xfId="8110" builtinId="9" hidden="1"/>
    <cellStyle name="Hipervínculo visitado" xfId="8053" builtinId="9" hidden="1"/>
    <cellStyle name="Hipervínculo visitado" xfId="7996" builtinId="9" hidden="1"/>
    <cellStyle name="Hipervínculo visitado" xfId="8123" builtinId="9" hidden="1"/>
    <cellStyle name="Hipervínculo visitado" xfId="8066" builtinId="9" hidden="1"/>
    <cellStyle name="Hipervínculo visitado" xfId="8009" builtinId="9" hidden="1"/>
    <cellStyle name="Hipervínculo visitado" xfId="7953" builtinId="9" hidden="1"/>
    <cellStyle name="Hipervínculo visitado" xfId="8121" builtinId="9" hidden="1"/>
    <cellStyle name="Hipervínculo visitado" xfId="8064" builtinId="9" hidden="1"/>
    <cellStyle name="Hipervínculo visitado" xfId="8007" builtinId="9" hidden="1"/>
    <cellStyle name="Hipervínculo visitado" xfId="7951" builtinId="9" hidden="1"/>
    <cellStyle name="Hipervínculo visitado" xfId="7885" builtinId="9" hidden="1"/>
    <cellStyle name="Hipervínculo visitado" xfId="6025" builtinId="9" hidden="1"/>
    <cellStyle name="Hipervínculo visitado" xfId="8281" builtinId="9" hidden="1"/>
    <cellStyle name="Hipervínculo visitado" xfId="8224" builtinId="9" hidden="1"/>
    <cellStyle name="Hipervínculo visitado" xfId="7908" builtinId="9" hidden="1"/>
    <cellStyle name="Hipervínculo visitado" xfId="8279" builtinId="9" hidden="1"/>
    <cellStyle name="Hipervínculo visitado" xfId="8222" builtinId="9" hidden="1"/>
    <cellStyle name="Hipervínculo visitado" xfId="8166" builtinId="9" hidden="1"/>
    <cellStyle name="Hipervínculo visitado" xfId="7905" builtinId="9" hidden="1"/>
    <cellStyle name="Hipervínculo visitado" xfId="8240" builtinId="9" hidden="1"/>
    <cellStyle name="Hipervínculo visitado" xfId="8183" builtinId="9" hidden="1"/>
    <cellStyle name="Hipervínculo visitado" xfId="8164" builtinId="9" hidden="1"/>
    <cellStyle name="Hipervínculo visitado" xfId="8120" builtinId="9" hidden="1"/>
    <cellStyle name="Hipervínculo visitado" xfId="8063" builtinId="9" hidden="1"/>
    <cellStyle name="Hipervínculo visitado" xfId="8006" builtinId="9" hidden="1"/>
    <cellStyle name="Hipervínculo visitado" xfId="6489" builtinId="9" hidden="1"/>
    <cellStyle name="Hipervínculo visitado" xfId="8271" builtinId="9" hidden="1"/>
    <cellStyle name="Hipervínculo visitado" xfId="8214" builtinId="9" hidden="1"/>
    <cellStyle name="Hipervínculo visitado" xfId="8158" builtinId="9" hidden="1"/>
    <cellStyle name="Hipervínculo visitado" xfId="7894" builtinId="9" hidden="1"/>
    <cellStyle name="Hipervínculo visitado" xfId="8177" builtinId="9" hidden="1"/>
    <cellStyle name="Hipervínculo visitado" xfId="8139" builtinId="9" hidden="1"/>
    <cellStyle name="Hipervínculo visitado" xfId="8108" builtinId="9" hidden="1"/>
    <cellStyle name="Hipervínculo visitado" xfId="8051" builtinId="9" hidden="1"/>
    <cellStyle name="Hipervínculo visitado" xfId="7994" builtinId="9" hidden="1"/>
    <cellStyle name="Hipervínculo visitado" xfId="8117" builtinId="9" hidden="1"/>
    <cellStyle name="Hipervínculo visitado" xfId="8060" builtinId="9" hidden="1"/>
    <cellStyle name="Hipervínculo visitado" xfId="8003" builtinId="9" hidden="1"/>
    <cellStyle name="Hipervínculo visitado" xfId="7947" builtinId="9" hidden="1"/>
    <cellStyle name="Hipervínculo visitado" xfId="6016" builtinId="9" hidden="1"/>
    <cellStyle name="Hipervínculo visitado" xfId="8234" builtinId="9" hidden="1"/>
    <cellStyle name="Hipervínculo visitado" xfId="8176" builtinId="9" hidden="1"/>
    <cellStyle name="Hipervínculo visitado" xfId="8132" builtinId="9" hidden="1"/>
    <cellStyle name="Hipervínculo visitado" xfId="8099" builtinId="9" hidden="1"/>
    <cellStyle name="Hipervínculo visitado" xfId="8042" builtinId="9" hidden="1"/>
    <cellStyle name="Hipervínculo visitado" xfId="7985" builtinId="9" hidden="1"/>
    <cellStyle name="Hipervínculo visitado" xfId="8116" builtinId="9" hidden="1"/>
    <cellStyle name="Hipervínculo visitado" xfId="8059" builtinId="9" hidden="1"/>
    <cellStyle name="Hipervínculo visitado" xfId="8002" builtinId="9" hidden="1"/>
    <cellStyle name="Hipervínculo visitado" xfId="7946" builtinId="9" hidden="1"/>
    <cellStyle name="Hipervínculo visitado" xfId="8119" builtinId="9" hidden="1"/>
    <cellStyle name="Hipervínculo visitado" xfId="8062" builtinId="9" hidden="1"/>
    <cellStyle name="Hipervínculo visitado" xfId="8005" builtinId="9" hidden="1"/>
    <cellStyle name="Hipervínculo visitado" xfId="7949" builtinId="9" hidden="1"/>
    <cellStyle name="Hipervínculo visitado" xfId="6154" builtinId="9" hidden="1"/>
    <cellStyle name="Hipervínculo visitado" xfId="7959" builtinId="9" hidden="1"/>
    <cellStyle name="Hipervínculo visitado" xfId="8255" builtinId="9" hidden="1"/>
    <cellStyle name="Hipervínculo visitado" xfId="8198" builtinId="9" hidden="1"/>
    <cellStyle name="Hipervínculo visitado" xfId="7873" builtinId="9" hidden="1"/>
    <cellStyle name="Hipervínculo visitado" xfId="8282" builtinId="9" hidden="1"/>
    <cellStyle name="Hipervínculo visitado" xfId="8225" builtinId="9" hidden="1"/>
    <cellStyle name="Hipervínculo visitado" xfId="7909" builtinId="9" hidden="1"/>
    <cellStyle name="Hipervínculo visitado" xfId="8270" builtinId="9" hidden="1"/>
    <cellStyle name="Hipervínculo visitado" xfId="8213" builtinId="9" hidden="1"/>
    <cellStyle name="Hipervínculo visitado" xfId="8157" builtinId="9" hidden="1"/>
    <cellStyle name="Hipervínculo visitado" xfId="7893" builtinId="9" hidden="1"/>
    <cellStyle name="Hipervínculo visitado" xfId="8272" builtinId="9" hidden="1"/>
    <cellStyle name="Hipervínculo visitado" xfId="8215" builtinId="9" hidden="1"/>
    <cellStyle name="Hipervínculo visitado" xfId="8159" builtinId="9" hidden="1"/>
    <cellStyle name="Hipervínculo visitado" xfId="7895" builtinId="9" hidden="1"/>
    <cellStyle name="Hipervínculo visitado" xfId="8268" builtinId="9" hidden="1"/>
    <cellStyle name="Hipervínculo visitado" xfId="8211" builtinId="9" hidden="1"/>
    <cellStyle name="Hipervínculo visitado" xfId="8143" builtinId="9" hidden="1"/>
    <cellStyle name="Hipervínculo visitado" xfId="7891" builtinId="9" hidden="1"/>
    <cellStyle name="Hipervínculo visitado" xfId="8232" builtinId="9" hidden="1"/>
    <cellStyle name="Hipervínculo visitado" xfId="8174" builtinId="9" hidden="1"/>
    <cellStyle name="Hipervínculo visitado" xfId="8140" builtinId="9" hidden="1"/>
    <cellStyle name="Hipervínculo visitado" xfId="8109" builtinId="9" hidden="1"/>
    <cellStyle name="Hipervínculo visitado" xfId="8052" builtinId="9" hidden="1"/>
    <cellStyle name="Hipervínculo visitado" xfId="7995" builtinId="9" hidden="1"/>
    <cellStyle name="Hipervínculo visitado" xfId="8076" builtinId="9" hidden="1"/>
    <cellStyle name="Hipervínculo visitado" xfId="8019" builtinId="9" hidden="1"/>
    <cellStyle name="Hipervínculo visitado" xfId="7961" builtinId="9" hidden="1"/>
    <cellStyle name="Hipervínculo visitado" xfId="7948" builtinId="9" hidden="1"/>
    <cellStyle name="Hipervínculo visitado" xfId="8275" builtinId="9" hidden="1"/>
    <cellStyle name="Hipervínculo visitado" xfId="8218" builtinId="9" hidden="1"/>
    <cellStyle name="Hipervínculo visitado" xfId="7900" builtinId="9" hidden="1"/>
    <cellStyle name="Hipervínculo visitado" xfId="6211" builtinId="9" hidden="1"/>
    <cellStyle name="Hipervínculo visitado" xfId="8168" builtinId="9" hidden="1"/>
    <cellStyle name="Hipervínculo visitado" xfId="8131" builtinId="9" hidden="1"/>
    <cellStyle name="Hipervínculo visitado" xfId="8097" builtinId="9" hidden="1"/>
    <cellStyle name="Hipervínculo visitado" xfId="8040" builtinId="9" hidden="1"/>
    <cellStyle name="Hipervínculo visitado" xfId="7983" builtinId="9" hidden="1"/>
    <cellStyle name="Hipervínculo visitado" xfId="6082" builtinId="9" hidden="1"/>
    <cellStyle name="Hipervínculo visitado" xfId="7838" builtinId="9" hidden="1"/>
    <cellStyle name="Hipervínculo visitado" xfId="7862" builtinId="9" hidden="1"/>
    <cellStyle name="Hipervínculo visitado" xfId="7854" builtinId="9" hidden="1"/>
    <cellStyle name="Hipervínculo visitado" xfId="7846" builtinId="9" hidden="1"/>
    <cellStyle name="Hipervínculo visitado" xfId="8104" builtinId="9" hidden="1"/>
    <cellStyle name="Hipervínculo visitado" xfId="8047" builtinId="9" hidden="1"/>
    <cellStyle name="Hipervínculo visitado" xfId="7990" builtinId="9" hidden="1"/>
    <cellStyle name="Hipervínculo visitado" xfId="6268" builtinId="9" hidden="1"/>
    <cellStyle name="Hipervínculo visitado" xfId="6029" builtinId="9" hidden="1"/>
    <cellStyle name="Hipervínculo visitado" xfId="8286" builtinId="9" hidden="1"/>
    <cellStyle name="Hipervínculo visitado" xfId="8229" builtinId="9" hidden="1"/>
    <cellStyle name="Hipervínculo visitado" xfId="7915" builtinId="9" hidden="1"/>
    <cellStyle name="Hipervínculo visitado" xfId="7957" builtinId="9" hidden="1"/>
    <cellStyle name="Hipervínculo visitado" xfId="7920" builtinId="9" hidden="1"/>
    <cellStyle name="Hipervínculo visitado" xfId="8259" builtinId="9" hidden="1"/>
    <cellStyle name="Hipervínculo visitado" xfId="8202" builtinId="9" hidden="1"/>
    <cellStyle name="Hipervínculo visitado" xfId="7879" builtinId="9" hidden="1"/>
    <cellStyle name="Hipervínculo visitado" xfId="8231" builtinId="9" hidden="1"/>
    <cellStyle name="Hipervínculo visitado" xfId="8172" builtinId="9" hidden="1"/>
    <cellStyle name="Hipervínculo visitado" xfId="8135" builtinId="9" hidden="1"/>
    <cellStyle name="Hipervínculo visitado" xfId="8103" builtinId="9" hidden="1"/>
    <cellStyle name="Hipervínculo visitado" xfId="8046" builtinId="9" hidden="1"/>
    <cellStyle name="Hipervínculo visitado" xfId="7989" builtinId="9" hidden="1"/>
    <cellStyle name="Hipervínculo visitado" xfId="6030" builtinId="9" hidden="1"/>
    <cellStyle name="Hipervínculo visitado" xfId="8073" builtinId="9" hidden="1"/>
    <cellStyle name="Hipervínculo visitado" xfId="8016" builtinId="9" hidden="1"/>
    <cellStyle name="Hipervínculo visitado" xfId="7955" builtinId="9" hidden="1"/>
    <cellStyle name="Hipervínculo visitado" xfId="8257" builtinId="9" hidden="1"/>
    <cellStyle name="Hipervínculo visitado" xfId="8200" builtinId="9" hidden="1"/>
    <cellStyle name="Hipervínculo visitado" xfId="7877" builtinId="9" hidden="1"/>
    <cellStyle name="Hipervínculo visitado" xfId="8284" builtinId="9" hidden="1"/>
    <cellStyle name="Hipervínculo visitado" xfId="8227" builtinId="9" hidden="1"/>
    <cellStyle name="Hipervínculo visitado" xfId="7913" builtinId="9" hidden="1"/>
    <cellStyle name="Hipervínculo visitado" xfId="8069" builtinId="9" hidden="1"/>
    <cellStyle name="Hipervínculo visitado" xfId="8012" builtinId="9" hidden="1"/>
    <cellStyle name="Hipervínculo visitado" xfId="8170" builtinId="9" hidden="1"/>
    <cellStyle name="Hipervínculo visitado" xfId="8133" builtinId="9" hidden="1"/>
    <cellStyle name="Hipervínculo visitado" xfId="8101" builtinId="9" hidden="1"/>
    <cellStyle name="Hipervínculo visitado" xfId="8044" builtinId="9" hidden="1"/>
    <cellStyle name="Hipervínculo visitado" xfId="7987" builtinId="9" hidden="1"/>
    <cellStyle name="Hipervínculo visitado" xfId="7911" builtinId="9" hidden="1"/>
    <cellStyle name="Hipervínculo visitado" xfId="8285" builtinId="9" hidden="1"/>
    <cellStyle name="Hipervínculo visitado" xfId="8228" builtinId="9" hidden="1"/>
    <cellStyle name="Hipervínculo visitado" xfId="7914" builtinId="9" hidden="1"/>
    <cellStyle name="Hipervínculo visitado" xfId="6019" builtinId="9" hidden="1"/>
    <cellStyle name="Hipervínculo visitado" xfId="7842" builtinId="9" hidden="1"/>
    <cellStyle name="Hipervínculo visitado" xfId="7835" builtinId="9" hidden="1"/>
    <cellStyle name="Hipervínculo visitado" xfId="7865" builtinId="9" hidden="1"/>
    <cellStyle name="Hipervínculo visitado" xfId="7857" builtinId="9" hidden="1"/>
    <cellStyle name="Hipervínculo visitado" xfId="7849" builtinId="9" hidden="1"/>
    <cellStyle name="Hipervínculo visitado" xfId="8252" builtinId="9" hidden="1"/>
    <cellStyle name="Hipervínculo visitado" xfId="8195" builtinId="9" hidden="1"/>
    <cellStyle name="Hipervínculo visitado" xfId="8156" builtinId="9" hidden="1"/>
    <cellStyle name="Hipervínculo visitado" xfId="7868" builtinId="9" hidden="1"/>
    <cellStyle name="Hipervínculo visitado" xfId="8250" builtinId="9" hidden="1"/>
    <cellStyle name="Hipervínculo visitado" xfId="8193" builtinId="9" hidden="1"/>
    <cellStyle name="Hipervínculo visitado" xfId="8154" builtinId="9" hidden="1"/>
    <cellStyle name="Hipervínculo visitado" xfId="7864" builtinId="9" hidden="1"/>
    <cellStyle name="Hipervínculo visitado" xfId="8248" builtinId="9" hidden="1"/>
    <cellStyle name="Hipervínculo visitado" xfId="8191" builtinId="9" hidden="1"/>
    <cellStyle name="Hipervínculo visitado" xfId="8152" builtinId="9" hidden="1"/>
    <cellStyle name="Hipervínculo visitado" xfId="7860" builtinId="9" hidden="1"/>
    <cellStyle name="Hipervínculo visitado" xfId="8246" builtinId="9" hidden="1"/>
    <cellStyle name="Hipervínculo visitado" xfId="8189" builtinId="9" hidden="1"/>
    <cellStyle name="Hipervínculo visitado" xfId="8150" builtinId="9" hidden="1"/>
    <cellStyle name="Hipervínculo visitado" xfId="7856" builtinId="9" hidden="1"/>
    <cellStyle name="Hipervínculo visitado" xfId="8244" builtinId="9" hidden="1"/>
    <cellStyle name="Hipervínculo visitado" xfId="8187" builtinId="9" hidden="1"/>
    <cellStyle name="Hipervínculo visitado" xfId="8148" builtinId="9" hidden="1"/>
    <cellStyle name="Hipervínculo visitado" xfId="7852" builtinId="9" hidden="1"/>
    <cellStyle name="Hipervínculo visitado" xfId="8242" builtinId="9" hidden="1"/>
    <cellStyle name="Hipervínculo visitado" xfId="8185" builtinId="9" hidden="1"/>
    <cellStyle name="Hipervínculo visitado" xfId="8146" builtinId="9" hidden="1"/>
    <cellStyle name="Hipervínculo visitado" xfId="7848" builtinId="9" hidden="1"/>
    <cellStyle name="Hipervínculo visitado" xfId="8251" builtinId="9" hidden="1"/>
    <cellStyle name="Hipervínculo visitado" xfId="8194" builtinId="9" hidden="1"/>
    <cellStyle name="Hipervínculo visitado" xfId="8155" builtinId="9" hidden="1"/>
    <cellStyle name="Hipervínculo visitado" xfId="7867" builtinId="9" hidden="1"/>
    <cellStyle name="Hipervínculo visitado" xfId="8249" builtinId="9" hidden="1"/>
    <cellStyle name="Hipervínculo visitado" xfId="8192" builtinId="9" hidden="1"/>
    <cellStyle name="Hipervínculo visitado" xfId="8153" builtinId="9" hidden="1"/>
    <cellStyle name="Hipervínculo visitado" xfId="7863" builtinId="9" hidden="1"/>
    <cellStyle name="Hipervínculo visitado" xfId="8247" builtinId="9" hidden="1"/>
    <cellStyle name="Hipervínculo visitado" xfId="8190" builtinId="9" hidden="1"/>
    <cellStyle name="Hipervínculo visitado" xfId="8151" builtinId="9" hidden="1"/>
    <cellStyle name="Hipervínculo visitado" xfId="7859" builtinId="9" hidden="1"/>
    <cellStyle name="Hipervínculo visitado" xfId="8245" builtinId="9" hidden="1"/>
    <cellStyle name="Hipervínculo visitado" xfId="8188" builtinId="9" hidden="1"/>
    <cellStyle name="Hipervínculo visitado" xfId="8149" builtinId="9" hidden="1"/>
    <cellStyle name="Hipervínculo visitado" xfId="7855" builtinId="9" hidden="1"/>
    <cellStyle name="Hipervínculo visitado" xfId="8243" builtinId="9" hidden="1"/>
    <cellStyle name="Hipervínculo visitado" xfId="8186" builtinId="9" hidden="1"/>
    <cellStyle name="Hipervínculo visitado" xfId="8147" builtinId="9" hidden="1"/>
    <cellStyle name="Hipervínculo visitado" xfId="7851" builtinId="9" hidden="1"/>
    <cellStyle name="Hipervínculo visitado" xfId="8241" builtinId="9" hidden="1"/>
    <cellStyle name="Hipervínculo visitado" xfId="8184" builtinId="9" hidden="1"/>
    <cellStyle name="Hipervínculo visitado" xfId="8145" builtinId="9" hidden="1"/>
    <cellStyle name="Hipervínculo visitado" xfId="7847" builtinId="9" hidden="1"/>
    <cellStyle name="Hipervínculo visitado" xfId="8288" builtinId="9" hidden="1"/>
    <cellStyle name="Hipervínculo visitado" xfId="8290" builtinId="9" hidden="1"/>
    <cellStyle name="Hipervínculo visitado" xfId="8292" builtinId="9" hidden="1"/>
    <cellStyle name="Hipervínculo visitado" xfId="8294" builtinId="9" hidden="1"/>
    <cellStyle name="Hipervínculo visitado" xfId="8296" builtinId="9" hidden="1"/>
    <cellStyle name="Hipervínculo visitado" xfId="8298" builtinId="9" hidden="1"/>
    <cellStyle name="Hipervínculo visitado" xfId="8300" builtinId="9" hidden="1"/>
    <cellStyle name="Hipervínculo visitado" xfId="8302" builtinId="9" hidden="1"/>
    <cellStyle name="Hipervínculo visitado" xfId="8305" builtinId="9" hidden="1"/>
    <cellStyle name="Hipervínculo visitado" xfId="8307" builtinId="9" hidden="1"/>
    <cellStyle name="Hipervínculo visitado" xfId="8309" builtinId="9" hidden="1"/>
    <cellStyle name="Hipervínculo visitado" xfId="8311" builtinId="9" hidden="1"/>
    <cellStyle name="Hipervínculo visitado" xfId="8313" builtinId="9" hidden="1"/>
    <cellStyle name="Hipervínculo visitado" xfId="8315" builtinId="9" hidden="1"/>
    <cellStyle name="Hipervínculo visitado" xfId="8317" builtinId="9" hidden="1"/>
    <cellStyle name="Hipervínculo visitado" xfId="8319" builtinId="9" hidden="1"/>
    <cellStyle name="Hipervínculo visitado" xfId="8321" builtinId="9" hidden="1"/>
    <cellStyle name="Hipervínculo visitado" xfId="8323" builtinId="9" hidden="1"/>
    <cellStyle name="Hipervínculo visitado" xfId="8325" builtinId="9" hidden="1"/>
    <cellStyle name="Hipervínculo visitado" xfId="8327" builtinId="9" hidden="1"/>
    <cellStyle name="Hipervínculo visitado" xfId="8329" builtinId="9" hidden="1"/>
    <cellStyle name="Hipervínculo visitado" xfId="8331" builtinId="9" hidden="1"/>
    <cellStyle name="Hipervínculo visitado" xfId="8333" builtinId="9" hidden="1"/>
    <cellStyle name="Hipervínculo visitado" xfId="8335" builtinId="9" hidden="1"/>
    <cellStyle name="Hipervínculo visitado" xfId="8337" builtinId="9" hidden="1"/>
    <cellStyle name="Hipervínculo visitado" xfId="8339" builtinId="9" hidden="1"/>
    <cellStyle name="Hipervínculo visitado" xfId="8341" builtinId="9" hidden="1"/>
    <cellStyle name="Hipervínculo visitado" xfId="8343" builtinId="9" hidden="1"/>
    <cellStyle name="Hipervínculo visitado" xfId="8345" builtinId="9" hidden="1"/>
    <cellStyle name="Hipervínculo visitado" xfId="8347" builtinId="9" hidden="1"/>
    <cellStyle name="Hipervínculo visitado" xfId="8349" builtinId="9" hidden="1"/>
    <cellStyle name="Hipervínculo visitado" xfId="8351" builtinId="9" hidden="1"/>
    <cellStyle name="Hipervínculo visitado" xfId="8353" builtinId="9" hidden="1"/>
    <cellStyle name="Hipervínculo visitado" xfId="8355" builtinId="9" hidden="1"/>
    <cellStyle name="Hipervínculo visitado" xfId="8357" builtinId="9" hidden="1"/>
    <cellStyle name="Hipervínculo visitado" xfId="8359" builtinId="9" hidden="1"/>
    <cellStyle name="Hipervínculo visitado" xfId="8361" builtinId="9" hidden="1"/>
    <cellStyle name="Hipervínculo visitado" xfId="8363" builtinId="9" hidden="1"/>
    <cellStyle name="Hipervínculo visitado" xfId="8365" builtinId="9" hidden="1"/>
    <cellStyle name="Hipervínculo visitado" xfId="8367" builtinId="9" hidden="1"/>
    <cellStyle name="Hipervínculo visitado" xfId="8369" builtinId="9" hidden="1"/>
    <cellStyle name="Hipervínculo visitado" xfId="8371" builtinId="9" hidden="1"/>
    <cellStyle name="Hipervínculo visitado" xfId="8373" builtinId="9" hidden="1"/>
    <cellStyle name="Hipervínculo visitado" xfId="8375" builtinId="9" hidden="1"/>
    <cellStyle name="Hipervínculo visitado" xfId="8377" builtinId="9" hidden="1"/>
    <cellStyle name="Hipervínculo visitado" xfId="8379" builtinId="9" hidden="1"/>
    <cellStyle name="Hipervínculo visitado" xfId="8381" builtinId="9" hidden="1"/>
    <cellStyle name="Hipervínculo visitado" xfId="8383" builtinId="9" hidden="1"/>
    <cellStyle name="Hipervínculo visitado" xfId="8385" builtinId="9" hidden="1"/>
    <cellStyle name="Hipervínculo visitado" xfId="8387" builtinId="9" hidden="1"/>
    <cellStyle name="Hipervínculo visitado" xfId="8389" builtinId="9" hidden="1"/>
    <cellStyle name="Hipervínculo visitado" xfId="8391" builtinId="9" hidden="1"/>
    <cellStyle name="Hipervínculo visitado" xfId="8393" builtinId="9" hidden="1"/>
    <cellStyle name="Hipervínculo visitado" xfId="8395" builtinId="9" hidden="1"/>
    <cellStyle name="Hipervínculo visitado" xfId="8397" builtinId="9" hidden="1"/>
    <cellStyle name="Hipervínculo visitado" xfId="8399" builtinId="9" hidden="1"/>
    <cellStyle name="Hipervínculo visitado" xfId="8401" builtinId="9" hidden="1"/>
    <cellStyle name="Hipervínculo visitado" xfId="8403" builtinId="9" hidden="1"/>
    <cellStyle name="Hipervínculo visitado" xfId="8405" builtinId="9" hidden="1"/>
    <cellStyle name="Hipervínculo visitado" xfId="8407" builtinId="9" hidden="1"/>
    <cellStyle name="Hipervínculo visitado" xfId="8409" builtinId="9" hidden="1"/>
    <cellStyle name="Hipervínculo visitado" xfId="8411" builtinId="9" hidden="1"/>
    <cellStyle name="Hipervínculo visitado" xfId="8413" builtinId="9" hidden="1"/>
    <cellStyle name="Hipervínculo visitado" xfId="8415" builtinId="9" hidden="1"/>
    <cellStyle name="Hipervínculo visitado" xfId="8417" builtinId="9" hidden="1"/>
    <cellStyle name="Hipervínculo visitado" xfId="8419" builtinId="9" hidden="1"/>
    <cellStyle name="Hipervínculo visitado" xfId="8421" builtinId="9" hidden="1"/>
    <cellStyle name="Hipervínculo visitado" xfId="8423" builtinId="9" hidden="1"/>
    <cellStyle name="Hipervínculo visitado" xfId="8425" builtinId="9" hidden="1"/>
    <cellStyle name="Hipervínculo visitado" xfId="8427" builtinId="9" hidden="1"/>
    <cellStyle name="Hipervínculo visitado" xfId="8429" builtinId="9" hidden="1"/>
    <cellStyle name="Hipervínculo visitado" xfId="8431" builtinId="9" hidden="1"/>
    <cellStyle name="Hipervínculo visitado" xfId="8433" builtinId="9" hidden="1"/>
    <cellStyle name="Hipervínculo visitado" xfId="8435" builtinId="9" hidden="1"/>
    <cellStyle name="Hipervínculo visitado" xfId="8437" builtinId="9" hidden="1"/>
    <cellStyle name="Hipervínculo visitado" xfId="8439" builtinId="9" hidden="1"/>
    <cellStyle name="Hipervínculo visitado" xfId="8441" builtinId="9" hidden="1"/>
    <cellStyle name="Hipervínculo visitado" xfId="8443" builtinId="9" hidden="1"/>
    <cellStyle name="Hipervínculo visitado" xfId="8445" builtinId="9" hidden="1"/>
    <cellStyle name="Hipervínculo visitado" xfId="8447" builtinId="9" hidden="1"/>
    <cellStyle name="Hipervínculo visitado" xfId="8449" builtinId="9" hidden="1"/>
    <cellStyle name="Hipervínculo visitado" xfId="8451" builtinId="9" hidden="1"/>
    <cellStyle name="Hipervínculo visitado" xfId="8453" builtinId="9" hidden="1"/>
    <cellStyle name="Hipervínculo visitado" xfId="8455" builtinId="9" hidden="1"/>
    <cellStyle name="Hipervínculo visitado" xfId="8457" builtinId="9" hidden="1"/>
    <cellStyle name="Hipervínculo visitado" xfId="8459" builtinId="9" hidden="1"/>
    <cellStyle name="Hipervínculo visitado" xfId="8461" builtinId="9" hidden="1"/>
    <cellStyle name="Hipervínculo visitado" xfId="8463" builtinId="9" hidden="1"/>
    <cellStyle name="Hipervínculo visitado" xfId="8465" builtinId="9" hidden="1"/>
    <cellStyle name="Hipervínculo visitado" xfId="8467" builtinId="9" hidden="1"/>
    <cellStyle name="Hipervínculo visitado" xfId="8469" builtinId="9" hidden="1"/>
    <cellStyle name="Hipervínculo visitado" xfId="8471" builtinId="9" hidden="1"/>
    <cellStyle name="Hipervínculo visitado" xfId="8473" builtinId="9" hidden="1"/>
    <cellStyle name="Hipervínculo visitado" xfId="8475" builtinId="9" hidden="1"/>
    <cellStyle name="Hipervínculo visitado" xfId="8477" builtinId="9" hidden="1"/>
    <cellStyle name="Hipervínculo visitado" xfId="8479" builtinId="9" hidden="1"/>
    <cellStyle name="Hipervínculo visitado" xfId="8481" builtinId="9" hidden="1"/>
    <cellStyle name="Hipervínculo visitado" xfId="8483" builtinId="9" hidden="1"/>
    <cellStyle name="Hipervínculo visitado" xfId="8485" builtinId="9" hidden="1"/>
    <cellStyle name="Hipervínculo visitado" xfId="8487" builtinId="9" hidden="1"/>
    <cellStyle name="Hipervínculo visitado" xfId="8489" builtinId="9" hidden="1"/>
    <cellStyle name="Hipervínculo visitado" xfId="8491" builtinId="9" hidden="1"/>
    <cellStyle name="Hipervínculo visitado" xfId="8493" builtinId="9" hidden="1"/>
    <cellStyle name="Hipervínculo visitado" xfId="8495" builtinId="9" hidden="1"/>
    <cellStyle name="Hipervínculo visitado" xfId="8497" builtinId="9" hidden="1"/>
    <cellStyle name="Hipervínculo visitado" xfId="8499" builtinId="9" hidden="1"/>
    <cellStyle name="Hipervínculo visitado" xfId="8501" builtinId="9" hidden="1"/>
    <cellStyle name="Hipervínculo visitado" xfId="8503" builtinId="9" hidden="1"/>
    <cellStyle name="Hipervínculo visitado" xfId="8505" builtinId="9" hidden="1"/>
    <cellStyle name="Hipervínculo visitado" xfId="8507" builtinId="9" hidden="1"/>
    <cellStyle name="Hipervínculo visitado" xfId="8509" builtinId="9" hidden="1"/>
    <cellStyle name="Hipervínculo visitado" xfId="8511" builtinId="9" hidden="1"/>
    <cellStyle name="Hipervínculo visitado" xfId="8513" builtinId="9" hidden="1"/>
    <cellStyle name="Hipervínculo visitado" xfId="8515" builtinId="9" hidden="1"/>
    <cellStyle name="Hipervínculo visitado" xfId="8517" builtinId="9" hidden="1"/>
    <cellStyle name="Hipervínculo visitado" xfId="8519" builtinId="9" hidden="1"/>
    <cellStyle name="Hipervínculo visitado" xfId="8521" builtinId="9" hidden="1"/>
    <cellStyle name="Hipervínculo visitado" xfId="8523" builtinId="9" hidden="1"/>
    <cellStyle name="Hipervínculo visitado" xfId="8525" builtinId="9" hidden="1"/>
    <cellStyle name="Hipervínculo visitado" xfId="8527" builtinId="9" hidden="1"/>
    <cellStyle name="Hipervínculo visitado" xfId="8529" builtinId="9" hidden="1"/>
    <cellStyle name="Hipervínculo visitado" xfId="8531" builtinId="9" hidden="1"/>
    <cellStyle name="Hipervínculo visitado" xfId="8533" builtinId="9" hidden="1"/>
    <cellStyle name="Hipervínculo visitado" xfId="8535" builtinId="9" hidden="1"/>
    <cellStyle name="Hipervínculo visitado" xfId="8537" builtinId="9" hidden="1"/>
    <cellStyle name="Hipervínculo visitado" xfId="8539" builtinId="9" hidden="1"/>
    <cellStyle name="Hipervínculo visitado" xfId="8541" builtinId="9" hidden="1"/>
    <cellStyle name="Hipervínculo visitado" xfId="8543" builtinId="9" hidden="1"/>
    <cellStyle name="Hipervínculo visitado" xfId="8545" builtinId="9" hidden="1"/>
    <cellStyle name="Hipervínculo visitado" xfId="8547" builtinId="9" hidden="1"/>
    <cellStyle name="Hipervínculo visitado" xfId="8549" builtinId="9" hidden="1"/>
    <cellStyle name="Hipervínculo visitado" xfId="8551" builtinId="9" hidden="1"/>
    <cellStyle name="Hipervínculo visitado" xfId="8553" builtinId="9" hidden="1"/>
    <cellStyle name="Hipervínculo visitado" xfId="8555" builtinId="9" hidden="1"/>
    <cellStyle name="Hipervínculo visitado" xfId="8557" builtinId="9" hidden="1"/>
    <cellStyle name="Hipervínculo visitado" xfId="8559" builtinId="9" hidden="1"/>
    <cellStyle name="Hipervínculo visitado" xfId="8561" builtinId="9" hidden="1"/>
    <cellStyle name="Hipervínculo visitado" xfId="8563" builtinId="9" hidden="1"/>
    <cellStyle name="Hipervínculo visitado" xfId="8565" builtinId="9" hidden="1"/>
    <cellStyle name="Hipervínculo visitado" xfId="8567" builtinId="9" hidden="1"/>
    <cellStyle name="Hipervínculo visitado" xfId="8569" builtinId="9" hidden="1"/>
    <cellStyle name="Hipervínculo visitado" xfId="8571" builtinId="9" hidden="1"/>
    <cellStyle name="Hipervínculo visitado" xfId="8573" builtinId="9" hidden="1"/>
    <cellStyle name="Hipervínculo visitado" xfId="8575" builtinId="9" hidden="1"/>
    <cellStyle name="Hipervínculo visitado" xfId="8577" builtinId="9" hidden="1"/>
    <cellStyle name="Hipervínculo visitado" xfId="8579" builtinId="9" hidden="1"/>
    <cellStyle name="Hipervínculo visitado" xfId="8581" builtinId="9" hidden="1"/>
    <cellStyle name="Hipervínculo visitado" xfId="8583" builtinId="9" hidden="1"/>
    <cellStyle name="Hipervínculo visitado" xfId="8585" builtinId="9" hidden="1"/>
    <cellStyle name="Hipervínculo visitado" xfId="8587" builtinId="9" hidden="1"/>
    <cellStyle name="Hipervínculo visitado" xfId="8589" builtinId="9" hidden="1"/>
    <cellStyle name="Hipervínculo visitado" xfId="8591" builtinId="9" hidden="1"/>
    <cellStyle name="Hipervínculo visitado" xfId="8593" builtinId="9" hidden="1"/>
    <cellStyle name="Hipervínculo visitado" xfId="8595" builtinId="9" hidden="1"/>
    <cellStyle name="Hipervínculo visitado" xfId="8597" builtinId="9" hidden="1"/>
    <cellStyle name="Hipervínculo visitado" xfId="8599" builtinId="9" hidden="1"/>
    <cellStyle name="Hipervínculo visitado" xfId="8601" builtinId="9" hidden="1"/>
    <cellStyle name="Hipervínculo visitado" xfId="8603" builtinId="9" hidden="1"/>
    <cellStyle name="Hipervínculo visitado" xfId="8605" builtinId="9" hidden="1"/>
    <cellStyle name="Hipervínculo visitado" xfId="8607" builtinId="9" hidden="1"/>
    <cellStyle name="Hipervínculo visitado" xfId="8609" builtinId="9" hidden="1"/>
    <cellStyle name="Hipervínculo visitado" xfId="8611" builtinId="9" hidden="1"/>
    <cellStyle name="Hipervínculo visitado" xfId="8613" builtinId="9" hidden="1"/>
    <cellStyle name="Hipervínculo visitado" xfId="8615" builtinId="9" hidden="1"/>
    <cellStyle name="Hipervínculo visitado" xfId="8617" builtinId="9" hidden="1"/>
    <cellStyle name="Hipervínculo visitado" xfId="8619" builtinId="9" hidden="1"/>
    <cellStyle name="Hipervínculo visitado" xfId="8621" builtinId="9" hidden="1"/>
    <cellStyle name="Hipervínculo visitado" xfId="8623" builtinId="9" hidden="1"/>
    <cellStyle name="Hipervínculo visitado" xfId="8625" builtinId="9" hidden="1"/>
    <cellStyle name="Hipervínculo visitado" xfId="8627" builtinId="9" hidden="1"/>
    <cellStyle name="Hipervínculo visitado" xfId="8629" builtinId="9" hidden="1"/>
    <cellStyle name="Hipervínculo visitado" xfId="8631" builtinId="9" hidden="1"/>
    <cellStyle name="Hipervínculo visitado" xfId="8633" builtinId="9" hidden="1"/>
    <cellStyle name="Hipervínculo visitado" xfId="8635" builtinId="9" hidden="1"/>
    <cellStyle name="Hipervínculo visitado" xfId="8637" builtinId="9" hidden="1"/>
    <cellStyle name="Hipervínculo visitado" xfId="8639" builtinId="9" hidden="1"/>
    <cellStyle name="Hipervínculo visitado" xfId="8641" builtinId="9" hidden="1"/>
    <cellStyle name="Hipervínculo visitado" xfId="8643" builtinId="9" hidden="1"/>
    <cellStyle name="Hipervínculo visitado" xfId="8645" builtinId="9" hidden="1"/>
    <cellStyle name="Hipervínculo visitado" xfId="8647" builtinId="9" hidden="1"/>
    <cellStyle name="Hipervínculo visitado" xfId="8649" builtinId="9" hidden="1"/>
    <cellStyle name="Hipervínculo visitado" xfId="8651" builtinId="9" hidden="1"/>
    <cellStyle name="Hipervínculo visitado" xfId="8653" builtinId="9" hidden="1"/>
    <cellStyle name="Hipervínculo visitado" xfId="8655" builtinId="9" hidden="1"/>
    <cellStyle name="Hipervínculo visitado" xfId="8657" builtinId="9" hidden="1"/>
    <cellStyle name="Hipervínculo visitado" xfId="8659" builtinId="9" hidden="1"/>
    <cellStyle name="Hipervínculo visitado" xfId="8661" builtinId="9" hidden="1"/>
    <cellStyle name="Hipervínculo visitado" xfId="8663" builtinId="9" hidden="1"/>
    <cellStyle name="Hipervínculo visitado" xfId="8665" builtinId="9" hidden="1"/>
    <cellStyle name="Hipervínculo visitado" xfId="8667" builtinId="9" hidden="1"/>
    <cellStyle name="Hipervínculo visitado" xfId="8669" builtinId="9" hidden="1"/>
    <cellStyle name="Hipervínculo visitado" xfId="8671" builtinId="9" hidden="1"/>
    <cellStyle name="Hipervínculo visitado" xfId="8673" builtinId="9" hidden="1"/>
    <cellStyle name="Hipervínculo visitado" xfId="8675" builtinId="9" hidden="1"/>
    <cellStyle name="Hipervínculo visitado" xfId="8677" builtinId="9" hidden="1"/>
    <cellStyle name="Hipervínculo visitado" xfId="8679" builtinId="9" hidden="1"/>
    <cellStyle name="Hipervínculo visitado" xfId="8681" builtinId="9" hidden="1"/>
    <cellStyle name="Hipervínculo visitado" xfId="8683" builtinId="9" hidden="1"/>
    <cellStyle name="Hipervínculo visitado" xfId="8685" builtinId="9" hidden="1"/>
    <cellStyle name="Hipervínculo visitado" xfId="8687" builtinId="9" hidden="1"/>
    <cellStyle name="Hipervínculo visitado" xfId="8689" builtinId="9" hidden="1"/>
    <cellStyle name="Hipervínculo visitado" xfId="8691" builtinId="9" hidden="1"/>
    <cellStyle name="Hipervínculo visitado" xfId="8693" builtinId="9" hidden="1"/>
    <cellStyle name="Hipervínculo visitado" xfId="8695" builtinId="9" hidden="1"/>
    <cellStyle name="Hipervínculo visitado" xfId="8697" builtinId="9" hidden="1"/>
    <cellStyle name="Hipervínculo visitado" xfId="8699" builtinId="9" hidden="1"/>
    <cellStyle name="Hipervínculo visitado" xfId="8701" builtinId="9" hidden="1"/>
    <cellStyle name="Hipervínculo visitado" xfId="8703" builtinId="9" hidden="1"/>
    <cellStyle name="Hipervínculo visitado" xfId="8705" builtinId="9" hidden="1"/>
    <cellStyle name="Hipervínculo visitado" xfId="8707" builtinId="9" hidden="1"/>
    <cellStyle name="Hipervínculo visitado" xfId="8709" builtinId="9" hidden="1"/>
    <cellStyle name="Hipervínculo visitado" xfId="8711" builtinId="9" hidden="1"/>
    <cellStyle name="Hipervínculo visitado" xfId="8713" builtinId="9" hidden="1"/>
    <cellStyle name="Hipervínculo visitado" xfId="8715" builtinId="9" hidden="1"/>
    <cellStyle name="Hipervínculo visitado" xfId="8717" builtinId="9" hidden="1"/>
    <cellStyle name="Hipervínculo visitado" xfId="8719" builtinId="9" hidden="1"/>
    <cellStyle name="Hipervínculo visitado" xfId="8721" builtinId="9" hidden="1"/>
    <cellStyle name="Hipervínculo visitado" xfId="8723" builtinId="9" hidden="1"/>
    <cellStyle name="Hipervínculo visitado" xfId="8725" builtinId="9" hidden="1"/>
    <cellStyle name="Hipervínculo visitado" xfId="8727" builtinId="9" hidden="1"/>
    <cellStyle name="Hipervínculo visitado" xfId="8729" builtinId="9" hidden="1"/>
    <cellStyle name="Hipervínculo visitado" xfId="8731" builtinId="9" hidden="1"/>
    <cellStyle name="Hipervínculo visitado" xfId="8733" builtinId="9" hidden="1"/>
    <cellStyle name="Hipervínculo visitado" xfId="8735" builtinId="9" hidden="1"/>
    <cellStyle name="Hipervínculo visitado" xfId="8737" builtinId="9" hidden="1"/>
    <cellStyle name="Hipervínculo visitado" xfId="8739" builtinId="9" hidden="1"/>
    <cellStyle name="Hipervínculo visitado" xfId="8741" builtinId="9" hidden="1"/>
    <cellStyle name="Hipervínculo visitado" xfId="8743" builtinId="9" hidden="1"/>
    <cellStyle name="Hipervínculo visitado" xfId="8745" builtinId="9" hidden="1"/>
    <cellStyle name="Hipervínculo visitado" xfId="8747" builtinId="9" hidden="1"/>
    <cellStyle name="Hipervínculo visitado" xfId="8749" builtinId="9" hidden="1"/>
    <cellStyle name="Hipervínculo visitado" xfId="8751" builtinId="9" hidden="1"/>
    <cellStyle name="Hipervínculo visitado" xfId="8753" builtinId="9" hidden="1"/>
    <cellStyle name="Hipervínculo visitado" xfId="8755" builtinId="9" hidden="1"/>
    <cellStyle name="Hipervínculo visitado" xfId="8757" builtinId="9" hidden="1"/>
    <cellStyle name="Hipervínculo visitado" xfId="8759" builtinId="9" hidden="1"/>
    <cellStyle name="Hipervínculo visitado" xfId="8761" builtinId="9" hidden="1"/>
    <cellStyle name="Hipervínculo visitado" xfId="8763" builtinId="9" hidden="1"/>
    <cellStyle name="Hipervínculo visitado" xfId="8765" builtinId="9" hidden="1"/>
    <cellStyle name="Hipervínculo visitado" xfId="8767" builtinId="9" hidden="1"/>
    <cellStyle name="Hipervínculo visitado" xfId="8769" builtinId="9" hidden="1"/>
    <cellStyle name="Hipervínculo visitado" xfId="8771" builtinId="9" hidden="1"/>
    <cellStyle name="Hipervínculo visitado" xfId="8773" builtinId="9" hidden="1"/>
    <cellStyle name="Hipervínculo visitado" xfId="8775" builtinId="9" hidden="1"/>
    <cellStyle name="Hipervínculo visitado" xfId="8777" builtinId="9" hidden="1"/>
    <cellStyle name="Hipervínculo visitado" xfId="8779" builtinId="9" hidden="1"/>
    <cellStyle name="Hipervínculo visitado" xfId="8781" builtinId="9" hidden="1"/>
    <cellStyle name="Hipervínculo visitado" xfId="8783" builtinId="9" hidden="1"/>
    <cellStyle name="Hipervínculo visitado" xfId="8785" builtinId="9" hidden="1"/>
    <cellStyle name="Hipervínculo visitado" xfId="8787" builtinId="9" hidden="1"/>
    <cellStyle name="Hipervínculo visitado" xfId="8789" builtinId="9" hidden="1"/>
    <cellStyle name="Hipervínculo visitado" xfId="8791" builtinId="9" hidden="1"/>
    <cellStyle name="Hipervínculo visitado" xfId="8793" builtinId="9" hidden="1"/>
    <cellStyle name="Hipervínculo visitado" xfId="8795" builtinId="9" hidden="1"/>
    <cellStyle name="Hipervínculo visitado" xfId="8797" builtinId="9" hidden="1"/>
    <cellStyle name="Hipervínculo visitado" xfId="8799" builtinId="9" hidden="1"/>
    <cellStyle name="Hipervínculo visitado" xfId="8801" builtinId="9" hidden="1"/>
    <cellStyle name="Hipervínculo visitado" xfId="8803" builtinId="9" hidden="1"/>
    <cellStyle name="Hipervínculo visitado" xfId="8805" builtinId="9" hidden="1"/>
    <cellStyle name="Hipervínculo visitado" xfId="8807" builtinId="9" hidden="1"/>
    <cellStyle name="Hipervínculo visitado" xfId="8809" builtinId="9" hidden="1"/>
    <cellStyle name="Hipervínculo visitado" xfId="8811" builtinId="9" hidden="1"/>
    <cellStyle name="Hipervínculo visitado" xfId="8813" builtinId="9" hidden="1"/>
    <cellStyle name="Hipervínculo visitado" xfId="8815" builtinId="9" hidden="1"/>
    <cellStyle name="Hipervínculo visitado" xfId="8817" builtinId="9" hidden="1"/>
    <cellStyle name="Hipervínculo visitado" xfId="8819" builtinId="9" hidden="1"/>
    <cellStyle name="Hipervínculo visitado" xfId="8821" builtinId="9" hidden="1"/>
    <cellStyle name="Hipervínculo visitado" xfId="8823" builtinId="9" hidden="1"/>
    <cellStyle name="Hipervínculo visitado" xfId="8825" builtinId="9" hidden="1"/>
    <cellStyle name="Hipervínculo visitado" xfId="8827" builtinId="9" hidden="1"/>
    <cellStyle name="Hipervínculo visitado" xfId="8829" builtinId="9" hidden="1"/>
    <cellStyle name="Hipervínculo visitado" xfId="8831" builtinId="9" hidden="1"/>
    <cellStyle name="Hipervínculo visitado" xfId="8833" builtinId="9" hidden="1"/>
    <cellStyle name="Hipervínculo visitado" xfId="8835" builtinId="9" hidden="1"/>
    <cellStyle name="Hipervínculo visitado" xfId="8837" builtinId="9" hidden="1"/>
    <cellStyle name="Hipervínculo visitado" xfId="8839" builtinId="9" hidden="1"/>
    <cellStyle name="Hipervínculo visitado" xfId="8841" builtinId="9" hidden="1"/>
    <cellStyle name="Hipervínculo visitado" xfId="8843" builtinId="9" hidden="1"/>
    <cellStyle name="Hipervínculo visitado" xfId="8845" builtinId="9" hidden="1"/>
    <cellStyle name="Hipervínculo visitado" xfId="8847" builtinId="9" hidden="1"/>
    <cellStyle name="Hipervínculo visitado" xfId="8849" builtinId="9" hidden="1"/>
    <cellStyle name="Hipervínculo visitado" xfId="8851" builtinId="9" hidden="1"/>
    <cellStyle name="Hipervínculo visitado" xfId="8853" builtinId="9" hidden="1"/>
    <cellStyle name="Hipervínculo visitado" xfId="8855" builtinId="9" hidden="1"/>
    <cellStyle name="Hipervínculo visitado" xfId="8857" builtinId="9" hidden="1"/>
    <cellStyle name="Hipervínculo visitado" xfId="8859" builtinId="9" hidden="1"/>
    <cellStyle name="Hipervínculo visitado" xfId="8861" builtinId="9" hidden="1"/>
    <cellStyle name="Hipervínculo visitado" xfId="8863" builtinId="9" hidden="1"/>
    <cellStyle name="Hipervínculo visitado" xfId="8865" builtinId="9" hidden="1"/>
    <cellStyle name="Hipervínculo visitado" xfId="8867" builtinId="9" hidden="1"/>
    <cellStyle name="Hipervínculo visitado" xfId="8869" builtinId="9" hidden="1"/>
    <cellStyle name="Hipervínculo visitado" xfId="8871" builtinId="9" hidden="1"/>
    <cellStyle name="Hipervínculo visitado" xfId="8873" builtinId="9" hidden="1"/>
    <cellStyle name="Hipervínculo visitado" xfId="8875" builtinId="9" hidden="1"/>
    <cellStyle name="Hipervínculo visitado" xfId="8877" builtinId="9" hidden="1"/>
    <cellStyle name="Hipervínculo visitado" xfId="8879" builtinId="9" hidden="1"/>
    <cellStyle name="Hipervínculo visitado" xfId="8881" builtinId="9" hidden="1"/>
    <cellStyle name="Hipervínculo visitado" xfId="8883" builtinId="9" hidden="1"/>
    <cellStyle name="Hipervínculo visitado" xfId="8885" builtinId="9" hidden="1"/>
    <cellStyle name="Hipervínculo visitado" xfId="8887" builtinId="9" hidden="1"/>
    <cellStyle name="Hipervínculo visitado" xfId="8889" builtinId="9" hidden="1"/>
    <cellStyle name="Hipervínculo visitado" xfId="8891" builtinId="9" hidden="1"/>
    <cellStyle name="Hipervínculo visitado" xfId="8893" builtinId="9" hidden="1"/>
    <cellStyle name="Hipervínculo visitado" xfId="8895" builtinId="9" hidden="1"/>
    <cellStyle name="Hipervínculo visitado" xfId="8897" builtinId="9" hidden="1"/>
    <cellStyle name="Hipervínculo visitado" xfId="8899" builtinId="9" hidden="1"/>
    <cellStyle name="Hipervínculo visitado" xfId="8901" builtinId="9" hidden="1"/>
    <cellStyle name="Hipervínculo visitado" xfId="8903" builtinId="9" hidden="1"/>
    <cellStyle name="Hipervínculo visitado" xfId="8905" builtinId="9" hidden="1"/>
    <cellStyle name="Hipervínculo visitado" xfId="8907" builtinId="9" hidden="1"/>
    <cellStyle name="Hipervínculo visitado" xfId="8909" builtinId="9" hidden="1"/>
    <cellStyle name="Hipervínculo visitado" xfId="8911" builtinId="9" hidden="1"/>
    <cellStyle name="Hipervínculo visitado" xfId="8913" builtinId="9" hidden="1"/>
    <cellStyle name="Hipervínculo visitado" xfId="8915" builtinId="9" hidden="1"/>
    <cellStyle name="Hipervínculo visitado" xfId="8917" builtinId="9" hidden="1"/>
    <cellStyle name="Hipervínculo visitado" xfId="8919" builtinId="9" hidden="1"/>
    <cellStyle name="Hipervínculo visitado" xfId="8921" builtinId="9" hidden="1"/>
    <cellStyle name="Hipervínculo visitado" xfId="8923" builtinId="9" hidden="1"/>
    <cellStyle name="Hipervínculo visitado" xfId="8925" builtinId="9" hidden="1"/>
    <cellStyle name="Hipervínculo visitado" xfId="8927" builtinId="9" hidden="1"/>
    <cellStyle name="Hipervínculo visitado" xfId="8929" builtinId="9" hidden="1"/>
    <cellStyle name="Hipervínculo visitado" xfId="8931" builtinId="9" hidden="1"/>
    <cellStyle name="Hipervínculo visitado" xfId="8933" builtinId="9" hidden="1"/>
    <cellStyle name="Hipervínculo visitado" xfId="8935" builtinId="9" hidden="1"/>
    <cellStyle name="Hipervínculo visitado" xfId="8937" builtinId="9" hidden="1"/>
    <cellStyle name="Hipervínculo visitado" xfId="8939" builtinId="9" hidden="1"/>
    <cellStyle name="Hipervínculo visitado" xfId="8941" builtinId="9" hidden="1"/>
    <cellStyle name="Hipervínculo visitado" xfId="8943" builtinId="9" hidden="1"/>
    <cellStyle name="Hipervínculo visitado" xfId="8945" builtinId="9" hidden="1"/>
    <cellStyle name="Hipervínculo visitado" xfId="8947" builtinId="9" hidden="1"/>
    <cellStyle name="Hipervínculo visitado" xfId="8949" builtinId="9" hidden="1"/>
    <cellStyle name="Hipervínculo visitado" xfId="8951" builtinId="9" hidden="1"/>
    <cellStyle name="Hipervínculo visitado" xfId="8953" builtinId="9" hidden="1"/>
    <cellStyle name="Hipervínculo visitado" xfId="8955" builtinId="9" hidden="1"/>
    <cellStyle name="Hipervínculo visitado" xfId="8957" builtinId="9" hidden="1"/>
    <cellStyle name="Hipervínculo visitado" xfId="8959" builtinId="9" hidden="1"/>
    <cellStyle name="Hipervínculo visitado" xfId="8961" builtinId="9" hidden="1"/>
    <cellStyle name="Hipervínculo visitado" xfId="8963" builtinId="9" hidden="1"/>
    <cellStyle name="Hipervínculo visitado" xfId="8965" builtinId="9" hidden="1"/>
    <cellStyle name="Hipervínculo visitado" xfId="8967" builtinId="9" hidden="1"/>
    <cellStyle name="Hipervínculo visitado" xfId="8969" builtinId="9" hidden="1"/>
    <cellStyle name="Hipervínculo visitado" xfId="8971" builtinId="9" hidden="1"/>
    <cellStyle name="Hipervínculo visitado" xfId="8973" builtinId="9" hidden="1"/>
    <cellStyle name="Hipervínculo visitado" xfId="8975" builtinId="9" hidden="1"/>
    <cellStyle name="Hipervínculo visitado" xfId="8977" builtinId="9" hidden="1"/>
    <cellStyle name="Hipervínculo visitado" xfId="8979" builtinId="9" hidden="1"/>
    <cellStyle name="Hipervínculo visitado" xfId="8981" builtinId="9" hidden="1"/>
    <cellStyle name="Hipervínculo visitado" xfId="8983" builtinId="9" hidden="1"/>
    <cellStyle name="Hipervínculo visitado" xfId="8985" builtinId="9" hidden="1"/>
    <cellStyle name="Hipervínculo visitado" xfId="8987" builtinId="9" hidden="1"/>
    <cellStyle name="Hipervínculo visitado" xfId="8989" builtinId="9" hidden="1"/>
    <cellStyle name="Hipervínculo visitado" xfId="8991" builtinId="9" hidden="1"/>
    <cellStyle name="Hipervínculo visitado" xfId="8993" builtinId="9" hidden="1"/>
    <cellStyle name="Hipervínculo visitado" xfId="8995" builtinId="9" hidden="1"/>
    <cellStyle name="Hipervínculo visitado" xfId="8997" builtinId="9" hidden="1"/>
    <cellStyle name="Hipervínculo visitado" xfId="8999" builtinId="9" hidden="1"/>
    <cellStyle name="Hipervínculo visitado" xfId="9001" builtinId="9" hidden="1"/>
    <cellStyle name="Hipervínculo visitado" xfId="9003" builtinId="9" hidden="1"/>
    <cellStyle name="Hipervínculo visitado" xfId="9005" builtinId="9" hidden="1"/>
    <cellStyle name="Hipervínculo visitado" xfId="9007" builtinId="9" hidden="1"/>
    <cellStyle name="Hipervínculo visitado" xfId="9009" builtinId="9" hidden="1"/>
    <cellStyle name="Hipervínculo visitado" xfId="9011" builtinId="9" hidden="1"/>
    <cellStyle name="Hipervínculo visitado" xfId="9013" builtinId="9" hidden="1"/>
    <cellStyle name="Hipervínculo visitado" xfId="9015" builtinId="9" hidden="1"/>
    <cellStyle name="Hipervínculo visitado" xfId="9017" builtinId="9" hidden="1"/>
    <cellStyle name="Hipervínculo visitado" xfId="9019" builtinId="9" hidden="1"/>
    <cellStyle name="Hipervínculo visitado" xfId="9021" builtinId="9" hidden="1"/>
    <cellStyle name="Hipervínculo visitado" xfId="9023" builtinId="9" hidden="1"/>
    <cellStyle name="Hipervínculo visitado" xfId="9025" builtinId="9" hidden="1"/>
    <cellStyle name="Hipervínculo visitado" xfId="9027" builtinId="9" hidden="1"/>
    <cellStyle name="Hipervínculo visitado" xfId="9029" builtinId="9" hidden="1"/>
    <cellStyle name="Hipervínculo visitado" xfId="9031" builtinId="9" hidden="1"/>
    <cellStyle name="Hipervínculo visitado" xfId="9033" builtinId="9" hidden="1"/>
    <cellStyle name="Hipervínculo visitado" xfId="9035" builtinId="9" hidden="1"/>
    <cellStyle name="Hipervínculo visitado" xfId="9037" builtinId="9" hidden="1"/>
    <cellStyle name="Hipervínculo visitado" xfId="9039" builtinId="9" hidden="1"/>
    <cellStyle name="Hipervínculo visitado" xfId="9041" builtinId="9" hidden="1"/>
    <cellStyle name="Hipervínculo visitado" xfId="9043" builtinId="9" hidden="1"/>
    <cellStyle name="Hipervínculo visitado" xfId="9045" builtinId="9" hidden="1"/>
    <cellStyle name="Hipervínculo visitado" xfId="9047" builtinId="9" hidden="1"/>
    <cellStyle name="Hipervínculo visitado" xfId="9049" builtinId="9" hidden="1"/>
    <cellStyle name="Hipervínculo visitado" xfId="9051" builtinId="9" hidden="1"/>
    <cellStyle name="Hipervínculo visitado" xfId="9053" builtinId="9" hidden="1"/>
    <cellStyle name="Hipervínculo visitado" xfId="9055" builtinId="9" hidden="1"/>
    <cellStyle name="Hipervínculo visitado" xfId="9057" builtinId="9" hidden="1"/>
    <cellStyle name="Hipervínculo visitado" xfId="9059" builtinId="9" hidden="1"/>
    <cellStyle name="Hipervínculo visitado" xfId="9061" builtinId="9" hidden="1"/>
    <cellStyle name="Hipervínculo visitado" xfId="9063" builtinId="9" hidden="1"/>
    <cellStyle name="Hipervínculo visitado" xfId="9065" builtinId="9" hidden="1"/>
    <cellStyle name="Hipervínculo visitado" xfId="9067" builtinId="9" hidden="1"/>
    <cellStyle name="Hipervínculo visitado" xfId="9069" builtinId="9" hidden="1"/>
    <cellStyle name="Hipervínculo visitado" xfId="9071" builtinId="9" hidden="1"/>
    <cellStyle name="Hipervínculo visitado" xfId="9073" builtinId="9" hidden="1"/>
    <cellStyle name="Hipervínculo visitado" xfId="9075" builtinId="9" hidden="1"/>
    <cellStyle name="Hipervínculo visitado" xfId="9077" builtinId="9" hidden="1"/>
    <cellStyle name="Hipervínculo visitado" xfId="9079" builtinId="9" hidden="1"/>
    <cellStyle name="Hipervínculo visitado" xfId="9081" builtinId="9" hidden="1"/>
    <cellStyle name="Hipervínculo visitado" xfId="9083" builtinId="9" hidden="1"/>
    <cellStyle name="Hipervínculo visitado" xfId="9085" builtinId="9" hidden="1"/>
    <cellStyle name="Hipervínculo visitado" xfId="9087" builtinId="9" hidden="1"/>
    <cellStyle name="Hipervínculo visitado" xfId="9089" builtinId="9" hidden="1"/>
    <cellStyle name="Hipervínculo visitado" xfId="9091" builtinId="9" hidden="1"/>
    <cellStyle name="Hipervínculo visitado" xfId="9093" builtinId="9" hidden="1"/>
    <cellStyle name="Hipervínculo visitado" xfId="9095" builtinId="9" hidden="1"/>
    <cellStyle name="Hipervínculo visitado" xfId="9097" builtinId="9" hidden="1"/>
    <cellStyle name="Hipervínculo visitado" xfId="9099" builtinId="9" hidden="1"/>
    <cellStyle name="Hipervínculo visitado" xfId="9101" builtinId="9" hidden="1"/>
    <cellStyle name="Hipervínculo visitado" xfId="9103" builtinId="9" hidden="1"/>
    <cellStyle name="Hipervínculo visitado" xfId="9105" builtinId="9" hidden="1"/>
    <cellStyle name="Hipervínculo visitado" xfId="9107" builtinId="9" hidden="1"/>
    <cellStyle name="Hipervínculo visitado" xfId="9109" builtinId="9" hidden="1"/>
    <cellStyle name="Hipervínculo visitado" xfId="9111" builtinId="9" hidden="1"/>
    <cellStyle name="Hipervínculo visitado" xfId="9113" builtinId="9" hidden="1"/>
    <cellStyle name="Hipervínculo visitado" xfId="9115" builtinId="9" hidden="1"/>
    <cellStyle name="Hipervínculo visitado" xfId="9117" builtinId="9" hidden="1"/>
    <cellStyle name="Hipervínculo visitado" xfId="9119" builtinId="9" hidden="1"/>
    <cellStyle name="Hipervínculo visitado" xfId="9121" builtinId="9" hidden="1"/>
    <cellStyle name="Hipervínculo visitado" xfId="9123" builtinId="9" hidden="1"/>
    <cellStyle name="Hipervínculo visitado" xfId="9125" builtinId="9" hidden="1"/>
    <cellStyle name="Hipervínculo visitado" xfId="9127" builtinId="9" hidden="1"/>
    <cellStyle name="Hipervínculo visitado" xfId="9129" builtinId="9" hidden="1"/>
    <cellStyle name="Hipervínculo visitado" xfId="9131" builtinId="9" hidden="1"/>
    <cellStyle name="Hipervínculo visitado" xfId="9133" builtinId="9" hidden="1"/>
    <cellStyle name="Hipervínculo visitado" xfId="9135" builtinId="9" hidden="1"/>
    <cellStyle name="Hipervínculo visitado" xfId="9137" builtinId="9" hidden="1"/>
    <cellStyle name="Hipervínculo visitado" xfId="9139" builtinId="9" hidden="1"/>
    <cellStyle name="Hipervínculo visitado" xfId="9141" builtinId="9" hidden="1"/>
    <cellStyle name="Hipervínculo visitado" xfId="9143" builtinId="9" hidden="1"/>
    <cellStyle name="Hipervínculo visitado" xfId="9145" builtinId="9" hidden="1"/>
    <cellStyle name="Hipervínculo visitado" xfId="9147" builtinId="9" hidden="1"/>
    <cellStyle name="Hipervínculo visitado" xfId="9149" builtinId="9" hidden="1"/>
    <cellStyle name="Hipervínculo visitado" xfId="9151" builtinId="9" hidden="1"/>
    <cellStyle name="Hipervínculo visitado" xfId="9153" builtinId="9" hidden="1"/>
    <cellStyle name="Hipervínculo visitado" xfId="9155" builtinId="9" hidden="1"/>
    <cellStyle name="Hipervínculo visitado" xfId="9157" builtinId="9" hidden="1"/>
    <cellStyle name="Hipervínculo visitado" xfId="9159" builtinId="9" hidden="1"/>
    <cellStyle name="Hipervínculo visitado" xfId="9161" builtinId="9" hidden="1"/>
    <cellStyle name="Hipervínculo visitado" xfId="9163" builtinId="9" hidden="1"/>
    <cellStyle name="Hipervínculo visitado" xfId="9165" builtinId="9" hidden="1"/>
    <cellStyle name="Hipervínculo visitado" xfId="9167" builtinId="9" hidden="1"/>
    <cellStyle name="Hipervínculo visitado" xfId="9169" builtinId="9" hidden="1"/>
    <cellStyle name="Hipervínculo visitado" xfId="9171" builtinId="9" hidden="1"/>
    <cellStyle name="Hipervínculo visitado" xfId="9173" builtinId="9" hidden="1"/>
    <cellStyle name="Hipervínculo visitado" xfId="9175" builtinId="9" hidden="1"/>
    <cellStyle name="Hipervínculo visitado" xfId="9177" builtinId="9" hidden="1"/>
    <cellStyle name="Hipervínculo visitado" xfId="9179" builtinId="9" hidden="1"/>
    <cellStyle name="Hipervínculo visitado" xfId="9181" builtinId="9" hidden="1"/>
    <cellStyle name="Hipervínculo visitado" xfId="9183" builtinId="9" hidden="1"/>
    <cellStyle name="Hipervínculo visitado" xfId="9185" builtinId="9" hidden="1"/>
    <cellStyle name="Hipervínculo visitado" xfId="9187" builtinId="9" hidden="1"/>
    <cellStyle name="Hipervínculo visitado" xfId="9189" builtinId="9" hidden="1"/>
    <cellStyle name="Hipervínculo visitado" xfId="9191" builtinId="9" hidden="1"/>
    <cellStyle name="Hipervínculo visitado" xfId="9193" builtinId="9" hidden="1"/>
    <cellStyle name="Hipervínculo visitado" xfId="9195" builtinId="9" hidden="1"/>
    <cellStyle name="Hipervínculo visitado" xfId="9197" builtinId="9" hidden="1"/>
    <cellStyle name="Hipervínculo visitado" xfId="9199" builtinId="9" hidden="1"/>
    <cellStyle name="Hipervínculo visitado" xfId="9201" builtinId="9" hidden="1"/>
    <cellStyle name="Hipervínculo visitado" xfId="9203" builtinId="9" hidden="1"/>
    <cellStyle name="Hipervínculo visitado" xfId="9205" builtinId="9" hidden="1"/>
    <cellStyle name="Hipervínculo visitado" xfId="9207" builtinId="9" hidden="1"/>
    <cellStyle name="Hipervínculo visitado" xfId="9209" builtinId="9" hidden="1"/>
    <cellStyle name="Hipervínculo visitado" xfId="9211" builtinId="9" hidden="1"/>
    <cellStyle name="Hipervínculo visitado" xfId="9213" builtinId="9" hidden="1"/>
    <cellStyle name="Hipervínculo visitado" xfId="9215" builtinId="9" hidden="1"/>
    <cellStyle name="Hipervínculo visitado" xfId="9217" builtinId="9" hidden="1"/>
    <cellStyle name="Hipervínculo visitado" xfId="9219" builtinId="9" hidden="1"/>
    <cellStyle name="Hipervínculo visitado" xfId="9221" builtinId="9" hidden="1"/>
    <cellStyle name="Hipervínculo visitado" xfId="9223" builtinId="9" hidden="1"/>
    <cellStyle name="Hipervínculo visitado" xfId="9225" builtinId="9" hidden="1"/>
    <cellStyle name="Hipervínculo visitado" xfId="9227" builtinId="9" hidden="1"/>
    <cellStyle name="Hipervínculo visitado" xfId="9229" builtinId="9" hidden="1"/>
    <cellStyle name="Hipervínculo visitado" xfId="9231" builtinId="9" hidden="1"/>
    <cellStyle name="Hipervínculo visitado" xfId="9233" builtinId="9" hidden="1"/>
    <cellStyle name="Hipervínculo visitado" xfId="9235" builtinId="9" hidden="1"/>
    <cellStyle name="Hipervínculo visitado" xfId="9237" builtinId="9" hidden="1"/>
    <cellStyle name="Hipervínculo visitado" xfId="9239" builtinId="9" hidden="1"/>
    <cellStyle name="Hipervínculo visitado" xfId="9241" builtinId="9" hidden="1"/>
    <cellStyle name="Hipervínculo visitado" xfId="9243" builtinId="9" hidden="1"/>
    <cellStyle name="Hipervínculo visitado" xfId="9245" builtinId="9" hidden="1"/>
    <cellStyle name="Hipervínculo visitado" xfId="9247" builtinId="9" hidden="1"/>
    <cellStyle name="Hipervínculo visitado" xfId="9249" builtinId="9" hidden="1"/>
    <cellStyle name="Hipervínculo visitado" xfId="9251" builtinId="9" hidden="1"/>
    <cellStyle name="Hipervínculo visitado" xfId="9253" builtinId="9" hidden="1"/>
    <cellStyle name="Hipervínculo visitado" xfId="9255" builtinId="9" hidden="1"/>
    <cellStyle name="Hipervínculo visitado" xfId="9257" builtinId="9" hidden="1"/>
    <cellStyle name="Hipervínculo visitado" xfId="9259" builtinId="9" hidden="1"/>
    <cellStyle name="Hipervínculo visitado" xfId="9261" builtinId="9" hidden="1"/>
    <cellStyle name="Hipervínculo visitado" xfId="9263" builtinId="9" hidden="1"/>
    <cellStyle name="Hipervínculo visitado" xfId="9265" builtinId="9" hidden="1"/>
    <cellStyle name="Hipervínculo visitado" xfId="9267" builtinId="9" hidden="1"/>
    <cellStyle name="Hipervínculo visitado" xfId="9269" builtinId="9" hidden="1"/>
    <cellStyle name="Hipervínculo visitado" xfId="9271" builtinId="9" hidden="1"/>
    <cellStyle name="Hipervínculo visitado" xfId="9273" builtinId="9" hidden="1"/>
    <cellStyle name="Hipervínculo visitado" xfId="9275" builtinId="9" hidden="1"/>
    <cellStyle name="Hipervínculo visitado" xfId="9277" builtinId="9" hidden="1"/>
    <cellStyle name="Hipervínculo visitado" xfId="9279" builtinId="9" hidden="1"/>
    <cellStyle name="Hipervínculo visitado" xfId="9281" builtinId="9" hidden="1"/>
    <cellStyle name="Hipervínculo visitado" xfId="9283" builtinId="9" hidden="1"/>
    <cellStyle name="Hipervínculo visitado" xfId="9285" builtinId="9" hidden="1"/>
    <cellStyle name="Hipervínculo visitado" xfId="9287" builtinId="9" hidden="1"/>
    <cellStyle name="Hipervínculo visitado" xfId="9289" builtinId="9" hidden="1"/>
    <cellStyle name="Hipervínculo visitado" xfId="9291" builtinId="9" hidden="1"/>
    <cellStyle name="Hipervínculo visitado" xfId="9293" builtinId="9" hidden="1"/>
    <cellStyle name="Hipervínculo visitado" xfId="9295" builtinId="9" hidden="1"/>
    <cellStyle name="Hipervínculo visitado" xfId="9297" builtinId="9" hidden="1"/>
    <cellStyle name="Hipervínculo visitado" xfId="9299" builtinId="9" hidden="1"/>
    <cellStyle name="Hipervínculo visitado" xfId="9301" builtinId="9" hidden="1"/>
    <cellStyle name="Hipervínculo visitado" xfId="9303" builtinId="9" hidden="1"/>
    <cellStyle name="Hipervínculo visitado" xfId="9305" builtinId="9" hidden="1"/>
    <cellStyle name="Hipervínculo visitado" xfId="9307" builtinId="9" hidden="1"/>
    <cellStyle name="Hipervínculo visitado" xfId="9309" builtinId="9" hidden="1"/>
    <cellStyle name="Hipervínculo visitado" xfId="9311" builtinId="9" hidden="1"/>
    <cellStyle name="Hipervínculo visitado" xfId="9313" builtinId="9" hidden="1"/>
    <cellStyle name="Hipervínculo visitado" xfId="9315" builtinId="9" hidden="1"/>
    <cellStyle name="Hipervínculo visitado" xfId="9317" builtinId="9" hidden="1"/>
    <cellStyle name="Hipervínculo visitado" xfId="9319" builtinId="9" hidden="1"/>
    <cellStyle name="Hipervínculo visitado" xfId="9321" builtinId="9" hidden="1"/>
    <cellStyle name="Hipervínculo visitado" xfId="9323" builtinId="9" hidden="1"/>
    <cellStyle name="Hipervínculo visitado" xfId="9325" builtinId="9" hidden="1"/>
    <cellStyle name="Hipervínculo visitado" xfId="9327" builtinId="9" hidden="1"/>
    <cellStyle name="Hipervínculo visitado" xfId="9329" builtinId="9" hidden="1"/>
    <cellStyle name="Hipervínculo visitado" xfId="9331" builtinId="9" hidden="1"/>
    <cellStyle name="Hipervínculo visitado" xfId="9333" builtinId="9" hidden="1"/>
    <cellStyle name="Hipervínculo visitado" xfId="9335" builtinId="9" hidden="1"/>
    <cellStyle name="Hipervínculo visitado" xfId="9337" builtinId="9" hidden="1"/>
    <cellStyle name="Hipervínculo visitado" xfId="9339" builtinId="9" hidden="1"/>
    <cellStyle name="Hipervínculo visitado" xfId="9341" builtinId="9" hidden="1"/>
    <cellStyle name="Hipervínculo visitado" xfId="9343" builtinId="9" hidden="1"/>
    <cellStyle name="Hipervínculo visitado" xfId="9345" builtinId="9" hidden="1"/>
    <cellStyle name="Hipervínculo visitado" xfId="9347" builtinId="9" hidden="1"/>
    <cellStyle name="Hipervínculo visitado" xfId="9349" builtinId="9" hidden="1"/>
    <cellStyle name="Hipervínculo visitado" xfId="9351" builtinId="9" hidden="1"/>
    <cellStyle name="Hipervínculo visitado" xfId="9353" builtinId="9" hidden="1"/>
    <cellStyle name="Hipervínculo visitado" xfId="9355" builtinId="9" hidden="1"/>
    <cellStyle name="Hipervínculo visitado" xfId="9357" builtinId="9" hidden="1"/>
    <cellStyle name="Hipervínculo visitado" xfId="9359" builtinId="9" hidden="1"/>
    <cellStyle name="Hipervínculo visitado" xfId="9361" builtinId="9" hidden="1"/>
    <cellStyle name="Hipervínculo visitado" xfId="9363" builtinId="9" hidden="1"/>
    <cellStyle name="Hipervínculo visitado" xfId="9365" builtinId="9" hidden="1"/>
    <cellStyle name="Hipervínculo visitado" xfId="9367" builtinId="9" hidden="1"/>
    <cellStyle name="Hipervínculo visitado" xfId="9369" builtinId="9" hidden="1"/>
    <cellStyle name="Hipervínculo visitado" xfId="9371" builtinId="9" hidden="1"/>
    <cellStyle name="Hipervínculo visitado" xfId="9373" builtinId="9" hidden="1"/>
    <cellStyle name="Hipervínculo visitado" xfId="9375" builtinId="9" hidden="1"/>
    <cellStyle name="Hipervínculo visitado" xfId="9377" builtinId="9" hidden="1"/>
    <cellStyle name="Hipervínculo visitado" xfId="9379" builtinId="9" hidden="1"/>
    <cellStyle name="Hipervínculo visitado" xfId="9381" builtinId="9" hidden="1"/>
    <cellStyle name="Hipervínculo visitado" xfId="9383" builtinId="9" hidden="1"/>
    <cellStyle name="Hipervínculo visitado" xfId="9385" builtinId="9" hidden="1"/>
    <cellStyle name="Hipervínculo visitado" xfId="9387" builtinId="9" hidden="1"/>
    <cellStyle name="Hipervínculo visitado" xfId="9389" builtinId="9" hidden="1"/>
    <cellStyle name="Hipervínculo visitado" xfId="9391" builtinId="9" hidden="1"/>
    <cellStyle name="Hipervínculo visitado" xfId="9393" builtinId="9" hidden="1"/>
    <cellStyle name="Hipervínculo visitado" xfId="9395" builtinId="9" hidden="1"/>
    <cellStyle name="Hipervínculo visitado" xfId="9397" builtinId="9" hidden="1"/>
    <cellStyle name="Hipervínculo visitado" xfId="9399" builtinId="9" hidden="1"/>
    <cellStyle name="Hipervínculo visitado" xfId="9401" builtinId="9" hidden="1"/>
    <cellStyle name="Hipervínculo visitado" xfId="9403" builtinId="9" hidden="1"/>
    <cellStyle name="Hipervínculo visitado" xfId="9405" builtinId="9" hidden="1"/>
    <cellStyle name="Hipervínculo visitado" xfId="9407" builtinId="9" hidden="1"/>
    <cellStyle name="Hipervínculo visitado" xfId="9409" builtinId="9" hidden="1"/>
    <cellStyle name="Hipervínculo visitado" xfId="9411" builtinId="9" hidden="1"/>
    <cellStyle name="Hipervínculo visitado" xfId="9413" builtinId="9" hidden="1"/>
    <cellStyle name="Hipervínculo visitado" xfId="9415" builtinId="9" hidden="1"/>
    <cellStyle name="Hipervínculo visitado" xfId="9417" builtinId="9" hidden="1"/>
    <cellStyle name="Hipervínculo visitado" xfId="9419" builtinId="9" hidden="1"/>
    <cellStyle name="Hipervínculo visitado" xfId="9421" builtinId="9" hidden="1"/>
    <cellStyle name="Hipervínculo visitado" xfId="9423" builtinId="9" hidden="1"/>
    <cellStyle name="Hipervínculo visitado" xfId="9425" builtinId="9" hidden="1"/>
    <cellStyle name="Hipervínculo visitado" xfId="9427" builtinId="9" hidden="1"/>
    <cellStyle name="Hipervínculo visitado" xfId="9429" builtinId="9" hidden="1"/>
    <cellStyle name="Hipervínculo visitado" xfId="9431" builtinId="9" hidden="1"/>
    <cellStyle name="Hipervínculo visitado" xfId="9433" builtinId="9" hidden="1"/>
    <cellStyle name="Hipervínculo visitado" xfId="9435" builtinId="9" hidden="1"/>
    <cellStyle name="Hipervínculo visitado" xfId="9437" builtinId="9" hidden="1"/>
    <cellStyle name="Hipervínculo visitado" xfId="9439" builtinId="9" hidden="1"/>
    <cellStyle name="Hipervínculo visitado" xfId="9441" builtinId="9" hidden="1"/>
    <cellStyle name="Hipervínculo visitado" xfId="9443" builtinId="9" hidden="1"/>
    <cellStyle name="Hipervínculo visitado" xfId="9445" builtinId="9" hidden="1"/>
    <cellStyle name="Hipervínculo visitado" xfId="9447" builtinId="9" hidden="1"/>
    <cellStyle name="Hipervínculo visitado" xfId="9449" builtinId="9" hidden="1"/>
    <cellStyle name="Hipervínculo visitado" xfId="9451" builtinId="9" hidden="1"/>
    <cellStyle name="Hipervínculo visitado" xfId="9453" builtinId="9" hidden="1"/>
    <cellStyle name="Hipervínculo visitado" xfId="9455" builtinId="9" hidden="1"/>
    <cellStyle name="Hipervínculo visitado" xfId="9457" builtinId="9" hidden="1"/>
    <cellStyle name="Hipervínculo visitado" xfId="9459" builtinId="9" hidden="1"/>
    <cellStyle name="Hipervínculo visitado" xfId="9461" builtinId="9" hidden="1"/>
    <cellStyle name="Hipervínculo visitado" xfId="9463" builtinId="9" hidden="1"/>
    <cellStyle name="Hipervínculo visitado" xfId="9465" builtinId="9" hidden="1"/>
    <cellStyle name="Hipervínculo visitado" xfId="9467" builtinId="9" hidden="1"/>
    <cellStyle name="Hipervínculo visitado" xfId="9469" builtinId="9" hidden="1"/>
    <cellStyle name="Hipervínculo visitado" xfId="9471" builtinId="9" hidden="1"/>
    <cellStyle name="Hipervínculo visitado" xfId="9473" builtinId="9" hidden="1"/>
    <cellStyle name="Hipervínculo visitado" xfId="9475" builtinId="9" hidden="1"/>
    <cellStyle name="Hipervínculo visitado" xfId="9477" builtinId="9" hidden="1"/>
    <cellStyle name="Hipervínculo visitado" xfId="9479" builtinId="9" hidden="1"/>
    <cellStyle name="Hipervínculo visitado" xfId="9481" builtinId="9" hidden="1"/>
    <cellStyle name="Hipervínculo visitado" xfId="9483" builtinId="9" hidden="1"/>
    <cellStyle name="Hipervínculo visitado" xfId="9485" builtinId="9" hidden="1"/>
    <cellStyle name="Hipervínculo visitado" xfId="9487" builtinId="9" hidden="1"/>
    <cellStyle name="Hipervínculo visitado" xfId="9489" builtinId="9" hidden="1"/>
    <cellStyle name="Hipervínculo visitado" xfId="9491" builtinId="9" hidden="1"/>
    <cellStyle name="Hipervínculo visitado" xfId="9493" builtinId="9" hidden="1"/>
    <cellStyle name="Hipervínculo visitado" xfId="9495" builtinId="9" hidden="1"/>
    <cellStyle name="Hipervínculo visitado" xfId="9497" builtinId="9" hidden="1"/>
    <cellStyle name="Hipervínculo visitado" xfId="9499" builtinId="9" hidden="1"/>
    <cellStyle name="Hipervínculo visitado" xfId="9501" builtinId="9" hidden="1"/>
    <cellStyle name="Hipervínculo visitado" xfId="9503" builtinId="9" hidden="1"/>
    <cellStyle name="Hipervínculo visitado" xfId="9505" builtinId="9" hidden="1"/>
    <cellStyle name="Hipervínculo visitado" xfId="9507" builtinId="9" hidden="1"/>
    <cellStyle name="Hipervínculo visitado" xfId="9509" builtinId="9" hidden="1"/>
    <cellStyle name="Hipervínculo visitado" xfId="9511" builtinId="9" hidden="1"/>
    <cellStyle name="Hipervínculo visitado" xfId="9513" builtinId="9" hidden="1"/>
    <cellStyle name="Hipervínculo visitado" xfId="9515" builtinId="9" hidden="1"/>
    <cellStyle name="Hipervínculo visitado" xfId="9517" builtinId="9" hidden="1"/>
    <cellStyle name="Hipervínculo visitado" xfId="9519" builtinId="9" hidden="1"/>
    <cellStyle name="Hipervínculo visitado" xfId="9521" builtinId="9" hidden="1"/>
    <cellStyle name="Hipervínculo visitado" xfId="9523" builtinId="9" hidden="1"/>
    <cellStyle name="Hipervínculo visitado" xfId="9525" builtinId="9" hidden="1"/>
    <cellStyle name="Hipervínculo visitado" xfId="9527" builtinId="9" hidden="1"/>
    <cellStyle name="Hipervínculo visitado" xfId="9529" builtinId="9" hidden="1"/>
    <cellStyle name="Hipervínculo visitado" xfId="9531" builtinId="9" hidden="1"/>
    <cellStyle name="Hipervínculo visitado" xfId="9533" builtinId="9" hidden="1"/>
    <cellStyle name="Hipervínculo visitado" xfId="9535" builtinId="9" hidden="1"/>
    <cellStyle name="Hipervínculo visitado" xfId="9537" builtinId="9" hidden="1"/>
    <cellStyle name="Hipervínculo visitado" xfId="9539" builtinId="9" hidden="1"/>
    <cellStyle name="Hipervínculo visitado" xfId="9541" builtinId="9" hidden="1"/>
    <cellStyle name="Hipervínculo visitado" xfId="9543" builtinId="9" hidden="1"/>
    <cellStyle name="Hipervínculo visitado" xfId="9545" builtinId="9" hidden="1"/>
    <cellStyle name="Hipervínculo visitado" xfId="9547" builtinId="9" hidden="1"/>
    <cellStyle name="Hipervínculo visitado" xfId="9549" builtinId="9" hidden="1"/>
    <cellStyle name="Hipervínculo visitado" xfId="9551" builtinId="9" hidden="1"/>
    <cellStyle name="Hipervínculo visitado" xfId="9553" builtinId="9" hidden="1"/>
    <cellStyle name="Hipervínculo visitado" xfId="9555" builtinId="9" hidden="1"/>
    <cellStyle name="Hipervínculo visitado" xfId="9557" builtinId="9" hidden="1"/>
    <cellStyle name="Hipervínculo visitado" xfId="9559" builtinId="9" hidden="1"/>
    <cellStyle name="Hipervínculo visitado" xfId="9561" builtinId="9" hidden="1"/>
    <cellStyle name="Hipervínculo visitado" xfId="9563" builtinId="9" hidden="1"/>
    <cellStyle name="Hipervínculo visitado" xfId="9565" builtinId="9" hidden="1"/>
    <cellStyle name="Hipervínculo visitado" xfId="9567" builtinId="9" hidden="1"/>
    <cellStyle name="Hipervínculo visitado" xfId="9569" builtinId="9" hidden="1"/>
    <cellStyle name="Hipervínculo visitado" xfId="9571" builtinId="9" hidden="1"/>
    <cellStyle name="Hipervínculo visitado" xfId="9573" builtinId="9" hidden="1"/>
    <cellStyle name="Hipervínculo visitado" xfId="9575" builtinId="9" hidden="1"/>
    <cellStyle name="Hipervínculo visitado" xfId="9577" builtinId="9" hidden="1"/>
    <cellStyle name="Hipervínculo visitado" xfId="9579" builtinId="9" hidden="1"/>
    <cellStyle name="Hipervínculo visitado" xfId="9581" builtinId="9" hidden="1"/>
    <cellStyle name="Hipervínculo visitado" xfId="9583" builtinId="9" hidden="1"/>
    <cellStyle name="Hipervínculo visitado" xfId="9585" builtinId="9" hidden="1"/>
    <cellStyle name="Hipervínculo visitado" xfId="9587" builtinId="9" hidden="1"/>
    <cellStyle name="Hipervínculo visitado" xfId="9589" builtinId="9" hidden="1"/>
    <cellStyle name="Hipervínculo visitado" xfId="9591" builtinId="9" hidden="1"/>
    <cellStyle name="Hipervínculo visitado" xfId="9593" builtinId="9" hidden="1"/>
    <cellStyle name="Hipervínculo visitado" xfId="9595" builtinId="9" hidden="1"/>
    <cellStyle name="Hipervínculo visitado" xfId="9597" builtinId="9" hidden="1"/>
    <cellStyle name="Hipervínculo visitado" xfId="9599" builtinId="9" hidden="1"/>
    <cellStyle name="Hipervínculo visitado" xfId="9601" builtinId="9" hidden="1"/>
    <cellStyle name="Hipervínculo visitado" xfId="9603" builtinId="9" hidden="1"/>
    <cellStyle name="Hipervínculo visitado" xfId="9605" builtinId="9" hidden="1"/>
    <cellStyle name="Hipervínculo visitado" xfId="9607" builtinId="9" hidden="1"/>
    <cellStyle name="Hipervínculo visitado" xfId="9609" builtinId="9" hidden="1"/>
    <cellStyle name="Hipervínculo visitado" xfId="9611" builtinId="9" hidden="1"/>
    <cellStyle name="Hipervínculo visitado" xfId="9613" builtinId="9" hidden="1"/>
    <cellStyle name="Hipervínculo visitado" xfId="9615" builtinId="9" hidden="1"/>
    <cellStyle name="Hipervínculo visitado" xfId="9617" builtinId="9" hidden="1"/>
    <cellStyle name="Hipervínculo visitado" xfId="9619" builtinId="9" hidden="1"/>
    <cellStyle name="Hipervínculo visitado" xfId="9621" builtinId="9" hidden="1"/>
    <cellStyle name="Hipervínculo visitado" xfId="9623" builtinId="9" hidden="1"/>
    <cellStyle name="Hipervínculo visitado" xfId="9625" builtinId="9" hidden="1"/>
    <cellStyle name="Hipervínculo visitado" xfId="9627" builtinId="9" hidden="1"/>
    <cellStyle name="Hipervínculo visitado" xfId="9629" builtinId="9" hidden="1"/>
    <cellStyle name="Hipervínculo visitado" xfId="9631" builtinId="9" hidden="1"/>
    <cellStyle name="Hipervínculo visitado" xfId="9633" builtinId="9" hidden="1"/>
    <cellStyle name="Hipervínculo visitado" xfId="9635" builtinId="9" hidden="1"/>
    <cellStyle name="Hipervínculo visitado" xfId="9637" builtinId="9" hidden="1"/>
    <cellStyle name="Hipervínculo visitado" xfId="9639" builtinId="9" hidden="1"/>
    <cellStyle name="Hipervínculo visitado" xfId="9641" builtinId="9" hidden="1"/>
    <cellStyle name="Hipervínculo visitado" xfId="9643" builtinId="9" hidden="1"/>
    <cellStyle name="Hipervínculo visitado" xfId="9812" builtinId="9" hidden="1"/>
    <cellStyle name="Hipervínculo visitado" xfId="9944" builtinId="9" hidden="1"/>
    <cellStyle name="Hipervínculo visitado" xfId="9910" builtinId="9" hidden="1"/>
    <cellStyle name="Hipervínculo visitado" xfId="9853" builtinId="9" hidden="1"/>
    <cellStyle name="Hipervínculo visitado" xfId="9796" builtinId="9" hidden="1"/>
    <cellStyle name="Hipervínculo visitado" xfId="6116" builtinId="9" hidden="1"/>
    <cellStyle name="Hipervínculo visitado" xfId="6298" builtinId="9" hidden="1"/>
    <cellStyle name="Hipervínculo visitado" xfId="10052" builtinId="9" hidden="1"/>
    <cellStyle name="Hipervínculo visitado" xfId="9995" builtinId="9" hidden="1"/>
    <cellStyle name="Hipervínculo visitado" xfId="9956" builtinId="9" hidden="1"/>
    <cellStyle name="Hipervínculo visitado" xfId="9704" builtinId="9" hidden="1"/>
    <cellStyle name="Hipervínculo visitado" xfId="9688" builtinId="9" hidden="1"/>
    <cellStyle name="Hipervínculo visitado" xfId="9950" builtinId="9" hidden="1"/>
    <cellStyle name="Hipervínculo visitado" xfId="9919" builtinId="9" hidden="1"/>
    <cellStyle name="Hipervínculo visitado" xfId="9862" builtinId="9" hidden="1"/>
    <cellStyle name="Hipervínculo visitado" xfId="9805" builtinId="9" hidden="1"/>
    <cellStyle name="Hipervínculo visitado" xfId="9711" builtinId="9" hidden="1"/>
    <cellStyle name="Hipervínculo visitado" xfId="10051" builtinId="9" hidden="1"/>
    <cellStyle name="Hipervínculo visitado" xfId="9994" builtinId="9" hidden="1"/>
    <cellStyle name="Hipervínculo visitado" xfId="9951" builtinId="9" hidden="1"/>
    <cellStyle name="Hipervínculo visitado" xfId="9920" builtinId="9" hidden="1"/>
    <cellStyle name="Hipervínculo visitado" xfId="9863" builtinId="9" hidden="1"/>
    <cellStyle name="Hipervínculo visitado" xfId="9806" builtinId="9" hidden="1"/>
    <cellStyle name="Hipervínculo visitado" xfId="9716" builtinId="9" hidden="1"/>
    <cellStyle name="Hipervínculo visitado" xfId="7886" builtinId="9" hidden="1"/>
    <cellStyle name="Hipervínculo visitado" xfId="9892" builtinId="9" hidden="1"/>
    <cellStyle name="Hipervínculo visitado" xfId="9835" builtinId="9" hidden="1"/>
    <cellStyle name="Hipervínculo visitado" xfId="9778" builtinId="9" hidden="1"/>
    <cellStyle name="Hipervínculo visitado" xfId="10050" builtinId="9" hidden="1"/>
    <cellStyle name="Hipervínculo visitado" xfId="9993" builtinId="9" hidden="1"/>
    <cellStyle name="Hipervínculo visitado" xfId="7993" builtinId="9" hidden="1"/>
    <cellStyle name="Hipervínculo visitado" xfId="9689" builtinId="9" hidden="1"/>
    <cellStyle name="Hipervínculo visitado" xfId="8050" builtinId="9" hidden="1"/>
    <cellStyle name="Hipervínculo visitado" xfId="8107" builtinId="9" hidden="1"/>
    <cellStyle name="Hipervínculo visitado" xfId="7845" builtinId="9" hidden="1"/>
    <cellStyle name="Hipervínculo visitado" xfId="9955" builtinId="9" hidden="1"/>
    <cellStyle name="Hipervínculo visitado" xfId="9924" builtinId="9" hidden="1"/>
    <cellStyle name="Hipervínculo visitado" xfId="9867" builtinId="9" hidden="1"/>
    <cellStyle name="Hipervínculo visitado" xfId="9810" builtinId="9" hidden="1"/>
    <cellStyle name="Hipervínculo visitado" xfId="9937" builtinId="9" hidden="1"/>
    <cellStyle name="Hipervínculo visitado" xfId="9880" builtinId="9" hidden="1"/>
    <cellStyle name="Hipervínculo visitado" xfId="9823" builtinId="9" hidden="1"/>
    <cellStyle name="Hipervínculo visitado" xfId="9767" builtinId="9" hidden="1"/>
    <cellStyle name="Hipervínculo visitado" xfId="9935" builtinId="9" hidden="1"/>
    <cellStyle name="Hipervínculo visitado" xfId="9878" builtinId="9" hidden="1"/>
    <cellStyle name="Hipervínculo visitado" xfId="9821" builtinId="9" hidden="1"/>
    <cellStyle name="Hipervínculo visitado" xfId="9765" builtinId="9" hidden="1"/>
    <cellStyle name="Hipervínculo visitado" xfId="9699" builtinId="9" hidden="1"/>
    <cellStyle name="Hipervínculo visitado" xfId="7839" builtinId="9" hidden="1"/>
    <cellStyle name="Hipervínculo visitado" xfId="10095" builtinId="9" hidden="1"/>
    <cellStyle name="Hipervínculo visitado" xfId="10038" builtinId="9" hidden="1"/>
    <cellStyle name="Hipervínculo visitado" xfId="9722" builtinId="9" hidden="1"/>
    <cellStyle name="Hipervínculo visitado" xfId="10093" builtinId="9" hidden="1"/>
    <cellStyle name="Hipervínculo visitado" xfId="10036" builtinId="9" hidden="1"/>
    <cellStyle name="Hipervínculo visitado" xfId="9980" builtinId="9" hidden="1"/>
    <cellStyle name="Hipervínculo visitado" xfId="9719" builtinId="9" hidden="1"/>
    <cellStyle name="Hipervínculo visitado" xfId="10054" builtinId="9" hidden="1"/>
    <cellStyle name="Hipervínculo visitado" xfId="9997" builtinId="9" hidden="1"/>
    <cellStyle name="Hipervínculo visitado" xfId="9978" builtinId="9" hidden="1"/>
    <cellStyle name="Hipervínculo visitado" xfId="9934" builtinId="9" hidden="1"/>
    <cellStyle name="Hipervínculo visitado" xfId="9877" builtinId="9" hidden="1"/>
    <cellStyle name="Hipervínculo visitado" xfId="9820" builtinId="9" hidden="1"/>
    <cellStyle name="Hipervínculo visitado" xfId="8303" builtinId="9" hidden="1"/>
    <cellStyle name="Hipervínculo visitado" xfId="10085" builtinId="9" hidden="1"/>
    <cellStyle name="Hipervínculo visitado" xfId="10028" builtinId="9" hidden="1"/>
    <cellStyle name="Hipervínculo visitado" xfId="9972" builtinId="9" hidden="1"/>
    <cellStyle name="Hipervínculo visitado" xfId="9708" builtinId="9" hidden="1"/>
    <cellStyle name="Hipervínculo visitado" xfId="9991" builtinId="9" hidden="1"/>
    <cellStyle name="Hipervínculo visitado" xfId="9953" builtinId="9" hidden="1"/>
    <cellStyle name="Hipervínculo visitado" xfId="9922" builtinId="9" hidden="1"/>
    <cellStyle name="Hipervínculo visitado" xfId="9865" builtinId="9" hidden="1"/>
    <cellStyle name="Hipervínculo visitado" xfId="9808" builtinId="9" hidden="1"/>
    <cellStyle name="Hipervínculo visitado" xfId="9931" builtinId="9" hidden="1"/>
    <cellStyle name="Hipervínculo visitado" xfId="9874" builtinId="9" hidden="1"/>
    <cellStyle name="Hipervínculo visitado" xfId="9817" builtinId="9" hidden="1"/>
    <cellStyle name="Hipervínculo visitado" xfId="9761" builtinId="9" hidden="1"/>
    <cellStyle name="Hipervínculo visitado" xfId="7830" builtinId="9" hidden="1"/>
    <cellStyle name="Hipervínculo visitado" xfId="10048" builtinId="9" hidden="1"/>
    <cellStyle name="Hipervínculo visitado" xfId="9990" builtinId="9" hidden="1"/>
    <cellStyle name="Hipervínculo visitado" xfId="9946" builtinId="9" hidden="1"/>
    <cellStyle name="Hipervínculo visitado" xfId="9913" builtinId="9" hidden="1"/>
    <cellStyle name="Hipervínculo visitado" xfId="9856" builtinId="9" hidden="1"/>
    <cellStyle name="Hipervínculo visitado" xfId="9799" builtinId="9" hidden="1"/>
    <cellStyle name="Hipervínculo visitado" xfId="9930" builtinId="9" hidden="1"/>
    <cellStyle name="Hipervínculo visitado" xfId="9873" builtinId="9" hidden="1"/>
    <cellStyle name="Hipervínculo visitado" xfId="9816" builtinId="9" hidden="1"/>
    <cellStyle name="Hipervínculo visitado" xfId="9760" builtinId="9" hidden="1"/>
    <cellStyle name="Hipervínculo visitado" xfId="9933" builtinId="9" hidden="1"/>
    <cellStyle name="Hipervínculo visitado" xfId="9876" builtinId="9" hidden="1"/>
    <cellStyle name="Hipervínculo visitado" xfId="9819" builtinId="9" hidden="1"/>
    <cellStyle name="Hipervínculo visitado" xfId="9763" builtinId="9" hidden="1"/>
    <cellStyle name="Hipervínculo visitado" xfId="7968" builtinId="9" hidden="1"/>
    <cellStyle name="Hipervínculo visitado" xfId="9773" builtinId="9" hidden="1"/>
    <cellStyle name="Hipervínculo visitado" xfId="10069" builtinId="9" hidden="1"/>
    <cellStyle name="Hipervínculo visitado" xfId="10012" builtinId="9" hidden="1"/>
    <cellStyle name="Hipervínculo visitado" xfId="9687" builtinId="9" hidden="1"/>
    <cellStyle name="Hipervínculo visitado" xfId="10096" builtinId="9" hidden="1"/>
    <cellStyle name="Hipervínculo visitado" xfId="10039" builtinId="9" hidden="1"/>
    <cellStyle name="Hipervínculo visitado" xfId="9723" builtinId="9" hidden="1"/>
    <cellStyle name="Hipervínculo visitado" xfId="10084" builtinId="9" hidden="1"/>
    <cellStyle name="Hipervínculo visitado" xfId="10027" builtinId="9" hidden="1"/>
    <cellStyle name="Hipervínculo visitado" xfId="9971" builtinId="9" hidden="1"/>
    <cellStyle name="Hipervínculo visitado" xfId="9707" builtinId="9" hidden="1"/>
    <cellStyle name="Hipervínculo visitado" xfId="10086" builtinId="9" hidden="1"/>
    <cellStyle name="Hipervínculo visitado" xfId="10029" builtinId="9" hidden="1"/>
    <cellStyle name="Hipervínculo visitado" xfId="9973" builtinId="9" hidden="1"/>
    <cellStyle name="Hipervínculo visitado" xfId="9709" builtinId="9" hidden="1"/>
    <cellStyle name="Hipervínculo visitado" xfId="10082" builtinId="9" hidden="1"/>
    <cellStyle name="Hipervínculo visitado" xfId="10025" builtinId="9" hidden="1"/>
    <cellStyle name="Hipervínculo visitado" xfId="9957" builtinId="9" hidden="1"/>
    <cellStyle name="Hipervínculo visitado" xfId="9705" builtinId="9" hidden="1"/>
    <cellStyle name="Hipervínculo visitado" xfId="10046" builtinId="9" hidden="1"/>
    <cellStyle name="Hipervínculo visitado" xfId="9988" builtinId="9" hidden="1"/>
    <cellStyle name="Hipervínculo visitado" xfId="9954" builtinId="9" hidden="1"/>
    <cellStyle name="Hipervínculo visitado" xfId="9923" builtinId="9" hidden="1"/>
    <cellStyle name="Hipervínculo visitado" xfId="9866" builtinId="9" hidden="1"/>
    <cellStyle name="Hipervínculo visitado" xfId="9809" builtinId="9" hidden="1"/>
    <cellStyle name="Hipervínculo visitado" xfId="9890" builtinId="9" hidden="1"/>
    <cellStyle name="Hipervínculo visitado" xfId="9833" builtinId="9" hidden="1"/>
    <cellStyle name="Hipervínculo visitado" xfId="9775" builtinId="9" hidden="1"/>
    <cellStyle name="Hipervínculo visitado" xfId="9762" builtinId="9" hidden="1"/>
    <cellStyle name="Hipervínculo visitado" xfId="10089" builtinId="9" hidden="1"/>
    <cellStyle name="Hipervínculo visitado" xfId="10032" builtinId="9" hidden="1"/>
    <cellStyle name="Hipervínculo visitado" xfId="9714" builtinId="9" hidden="1"/>
    <cellStyle name="Hipervínculo visitado" xfId="8025" builtinId="9" hidden="1"/>
    <cellStyle name="Hipervínculo visitado" xfId="9982" builtinId="9" hidden="1"/>
    <cellStyle name="Hipervínculo visitado" xfId="9945" builtinId="9" hidden="1"/>
    <cellStyle name="Hipervínculo visitado" xfId="9911" builtinId="9" hidden="1"/>
    <cellStyle name="Hipervínculo visitado" xfId="9854" builtinId="9" hidden="1"/>
    <cellStyle name="Hipervínculo visitado" xfId="9797" builtinId="9" hidden="1"/>
    <cellStyle name="Hipervínculo visitado" xfId="7896" builtinId="9" hidden="1"/>
    <cellStyle name="Hipervínculo visitado" xfId="9652" builtinId="9" hidden="1"/>
    <cellStyle name="Hipervínculo visitado" xfId="9676" builtinId="9" hidden="1"/>
    <cellStyle name="Hipervínculo visitado" xfId="9668" builtinId="9" hidden="1"/>
    <cellStyle name="Hipervínculo visitado" xfId="9660" builtinId="9" hidden="1"/>
    <cellStyle name="Hipervínculo visitado" xfId="9918" builtinId="9" hidden="1"/>
    <cellStyle name="Hipervínculo visitado" xfId="9861" builtinId="9" hidden="1"/>
    <cellStyle name="Hipervínculo visitado" xfId="9804" builtinId="9" hidden="1"/>
    <cellStyle name="Hipervínculo visitado" xfId="8082" builtinId="9" hidden="1"/>
    <cellStyle name="Hipervínculo visitado" xfId="7843" builtinId="9" hidden="1"/>
    <cellStyle name="Hipervínculo visitado" xfId="10100" builtinId="9" hidden="1"/>
    <cellStyle name="Hipervínculo visitado" xfId="10043" builtinId="9" hidden="1"/>
    <cellStyle name="Hipervínculo visitado" xfId="9729" builtinId="9" hidden="1"/>
    <cellStyle name="Hipervínculo visitado" xfId="9771" builtinId="9" hidden="1"/>
    <cellStyle name="Hipervínculo visitado" xfId="9734" builtinId="9" hidden="1"/>
    <cellStyle name="Hipervínculo visitado" xfId="10073" builtinId="9" hidden="1"/>
    <cellStyle name="Hipervínculo visitado" xfId="10016" builtinId="9" hidden="1"/>
    <cellStyle name="Hipervínculo visitado" xfId="9693" builtinId="9" hidden="1"/>
    <cellStyle name="Hipervínculo visitado" xfId="10045" builtinId="9" hidden="1"/>
    <cellStyle name="Hipervínculo visitado" xfId="9986" builtinId="9" hidden="1"/>
    <cellStyle name="Hipervínculo visitado" xfId="9949" builtinId="9" hidden="1"/>
    <cellStyle name="Hipervínculo visitado" xfId="9917" builtinId="9" hidden="1"/>
    <cellStyle name="Hipervínculo visitado" xfId="9860" builtinId="9" hidden="1"/>
    <cellStyle name="Hipervínculo visitado" xfId="9803" builtinId="9" hidden="1"/>
    <cellStyle name="Hipervínculo visitado" xfId="7844" builtinId="9" hidden="1"/>
    <cellStyle name="Hipervínculo visitado" xfId="9887" builtinId="9" hidden="1"/>
    <cellStyle name="Hipervínculo visitado" xfId="9830" builtinId="9" hidden="1"/>
    <cellStyle name="Hipervínculo visitado" xfId="9769" builtinId="9" hidden="1"/>
    <cellStyle name="Hipervínculo visitado" xfId="10071" builtinId="9" hidden="1"/>
    <cellStyle name="Hipervínculo visitado" xfId="10014" builtinId="9" hidden="1"/>
    <cellStyle name="Hipervínculo visitado" xfId="9691" builtinId="9" hidden="1"/>
    <cellStyle name="Hipervínculo visitado" xfId="10098" builtinId="9" hidden="1"/>
    <cellStyle name="Hipervínculo visitado" xfId="10041" builtinId="9" hidden="1"/>
    <cellStyle name="Hipervínculo visitado" xfId="9727" builtinId="9" hidden="1"/>
    <cellStyle name="Hipervínculo visitado" xfId="9883" builtinId="9" hidden="1"/>
    <cellStyle name="Hipervínculo visitado" xfId="9826" builtinId="9" hidden="1"/>
    <cellStyle name="Hipervínculo visitado" xfId="9984" builtinId="9" hidden="1"/>
    <cellStyle name="Hipervínculo visitado" xfId="9947" builtinId="9" hidden="1"/>
    <cellStyle name="Hipervínculo visitado" xfId="9915" builtinId="9" hidden="1"/>
    <cellStyle name="Hipervínculo visitado" xfId="9858" builtinId="9" hidden="1"/>
    <cellStyle name="Hipervínculo visitado" xfId="9801" builtinId="9" hidden="1"/>
    <cellStyle name="Hipervínculo visitado" xfId="9725" builtinId="9" hidden="1"/>
    <cellStyle name="Hipervínculo visitado" xfId="10099" builtinId="9" hidden="1"/>
    <cellStyle name="Hipervínculo visitado" xfId="10042" builtinId="9" hidden="1"/>
    <cellStyle name="Hipervínculo visitado" xfId="9728" builtinId="9" hidden="1"/>
    <cellStyle name="Hipervínculo visitado" xfId="7833" builtinId="9" hidden="1"/>
    <cellStyle name="Hipervínculo visitado" xfId="9656" builtinId="9" hidden="1"/>
    <cellStyle name="Hipervínculo visitado" xfId="9649" builtinId="9" hidden="1"/>
    <cellStyle name="Hipervínculo visitado" xfId="9679" builtinId="9" hidden="1"/>
    <cellStyle name="Hipervínculo visitado" xfId="9671" builtinId="9" hidden="1"/>
    <cellStyle name="Hipervínculo visitado" xfId="9663" builtinId="9" hidden="1"/>
    <cellStyle name="Hipervínculo visitado" xfId="10066" builtinId="9" hidden="1"/>
    <cellStyle name="Hipervínculo visitado" xfId="10009" builtinId="9" hidden="1"/>
    <cellStyle name="Hipervínculo visitado" xfId="9970" builtinId="9" hidden="1"/>
    <cellStyle name="Hipervínculo visitado" xfId="9682" builtinId="9" hidden="1"/>
    <cellStyle name="Hipervínculo visitado" xfId="10064" builtinId="9" hidden="1"/>
    <cellStyle name="Hipervínculo visitado" xfId="10007" builtinId="9" hidden="1"/>
    <cellStyle name="Hipervínculo visitado" xfId="9968" builtinId="9" hidden="1"/>
    <cellStyle name="Hipervínculo visitado" xfId="9678" builtinId="9" hidden="1"/>
    <cellStyle name="Hipervínculo visitado" xfId="10062" builtinId="9" hidden="1"/>
    <cellStyle name="Hipervínculo visitado" xfId="10005" builtinId="9" hidden="1"/>
    <cellStyle name="Hipervínculo visitado" xfId="9966" builtinId="9" hidden="1"/>
    <cellStyle name="Hipervínculo visitado" xfId="9674" builtinId="9" hidden="1"/>
    <cellStyle name="Hipervínculo visitado" xfId="10060" builtinId="9" hidden="1"/>
    <cellStyle name="Hipervínculo visitado" xfId="10003" builtinId="9" hidden="1"/>
    <cellStyle name="Hipervínculo visitado" xfId="9964" builtinId="9" hidden="1"/>
    <cellStyle name="Hipervínculo visitado" xfId="9670" builtinId="9" hidden="1"/>
    <cellStyle name="Hipervínculo visitado" xfId="10058" builtinId="9" hidden="1"/>
    <cellStyle name="Hipervínculo visitado" xfId="10001" builtinId="9" hidden="1"/>
    <cellStyle name="Hipervínculo visitado" xfId="9962" builtinId="9" hidden="1"/>
    <cellStyle name="Hipervínculo visitado" xfId="9666" builtinId="9" hidden="1"/>
    <cellStyle name="Hipervínculo visitado" xfId="10056" builtinId="9" hidden="1"/>
    <cellStyle name="Hipervínculo visitado" xfId="9999" builtinId="9" hidden="1"/>
    <cellStyle name="Hipervínculo visitado" xfId="9960" builtinId="9" hidden="1"/>
    <cellStyle name="Hipervínculo visitado" xfId="9662" builtinId="9" hidden="1"/>
    <cellStyle name="Hipervínculo visitado" xfId="10065" builtinId="9" hidden="1"/>
    <cellStyle name="Hipervínculo visitado" xfId="10008" builtinId="9" hidden="1"/>
    <cellStyle name="Hipervínculo visitado" xfId="9969" builtinId="9" hidden="1"/>
    <cellStyle name="Hipervínculo visitado" xfId="9681" builtinId="9" hidden="1"/>
    <cellStyle name="Hipervínculo visitado" xfId="10063" builtinId="9" hidden="1"/>
    <cellStyle name="Hipervínculo visitado" xfId="10006" builtinId="9" hidden="1"/>
    <cellStyle name="Hipervínculo visitado" xfId="9967" builtinId="9" hidden="1"/>
    <cellStyle name="Hipervínculo visitado" xfId="9677" builtinId="9" hidden="1"/>
    <cellStyle name="Hipervínculo visitado" xfId="10061" builtinId="9" hidden="1"/>
    <cellStyle name="Hipervínculo visitado" xfId="10004" builtinId="9" hidden="1"/>
    <cellStyle name="Hipervínculo visitado" xfId="9965" builtinId="9" hidden="1"/>
    <cellStyle name="Hipervínculo visitado" xfId="9673" builtinId="9" hidden="1"/>
    <cellStyle name="Hipervínculo visitado" xfId="10059" builtinId="9" hidden="1"/>
    <cellStyle name="Hipervínculo visitado" xfId="10002" builtinId="9" hidden="1"/>
    <cellStyle name="Hipervínculo visitado" xfId="9963" builtinId="9" hidden="1"/>
    <cellStyle name="Hipervínculo visitado" xfId="9669" builtinId="9" hidden="1"/>
    <cellStyle name="Hipervínculo visitado" xfId="10057" builtinId="9" hidden="1"/>
    <cellStyle name="Hipervínculo visitado" xfId="10000" builtinId="9" hidden="1"/>
    <cellStyle name="Hipervínculo visitado" xfId="9961" builtinId="9" hidden="1"/>
    <cellStyle name="Hipervínculo visitado" xfId="9665" builtinId="9" hidden="1"/>
    <cellStyle name="Hipervínculo visitado" xfId="10055" builtinId="9" hidden="1"/>
    <cellStyle name="Hipervínculo visitado" xfId="9998" builtinId="9" hidden="1"/>
    <cellStyle name="Hipervínculo visitado" xfId="9959" builtinId="9" hidden="1"/>
    <cellStyle name="Hipervínculo visitado" xfId="9661" builtinId="9" hidden="1"/>
    <cellStyle name="Hipervínculo visitado" xfId="10102" builtinId="9" hidden="1"/>
    <cellStyle name="Hipervínculo visitado" xfId="10104" builtinId="9" hidden="1"/>
    <cellStyle name="Hipervínculo visitado" xfId="10106" builtinId="9" hidden="1"/>
    <cellStyle name="Hipervínculo visitado" xfId="10108" builtinId="9" hidden="1"/>
    <cellStyle name="Hipervínculo visitado" xfId="10110" builtinId="9" hidden="1"/>
    <cellStyle name="Hipervínculo visitado" xfId="10112" builtinId="9" hidden="1"/>
    <cellStyle name="Hipervínculo visitado" xfId="10114" builtinId="9" hidden="1"/>
    <cellStyle name="Hipervínculo visitado" xfId="10116" builtinId="9" hidden="1"/>
    <cellStyle name="Hipervínculo visitado" xfId="10119" builtinId="9" hidden="1"/>
    <cellStyle name="Hipervínculo visitado" xfId="10121" builtinId="9" hidden="1"/>
    <cellStyle name="Hipervínculo visitado" xfId="10123" builtinId="9" hidden="1"/>
    <cellStyle name="Hipervínculo visitado" xfId="10125" builtinId="9" hidden="1"/>
    <cellStyle name="Hipervínculo visitado" xfId="10127" builtinId="9" hidden="1"/>
    <cellStyle name="Hipervínculo visitado" xfId="10129" builtinId="9" hidden="1"/>
    <cellStyle name="Hipervínculo visitado" xfId="10131" builtinId="9" hidden="1"/>
    <cellStyle name="Hipervínculo visitado" xfId="10133" builtinId="9" hidden="1"/>
    <cellStyle name="Hipervínculo visitado" xfId="10135" builtinId="9" hidden="1"/>
    <cellStyle name="Hipervínculo visitado" xfId="10137" builtinId="9" hidden="1"/>
    <cellStyle name="Hipervínculo visitado" xfId="10139" builtinId="9" hidden="1"/>
    <cellStyle name="Hipervínculo visitado" xfId="10141" builtinId="9" hidden="1"/>
    <cellStyle name="Hipervínculo visitado" xfId="10143" builtinId="9" hidden="1"/>
    <cellStyle name="Hipervínculo visitado" xfId="10145" builtinId="9" hidden="1"/>
    <cellStyle name="Hipervínculo visitado" xfId="10147" builtinId="9" hidden="1"/>
    <cellStyle name="Hipervínculo visitado" xfId="10149" builtinId="9" hidden="1"/>
    <cellStyle name="Hipervínculo visitado" xfId="10151" builtinId="9" hidden="1"/>
    <cellStyle name="Hipervínculo visitado" xfId="10153" builtinId="9" hidden="1"/>
    <cellStyle name="Hipervínculo visitado" xfId="10155" builtinId="9" hidden="1"/>
    <cellStyle name="Hipervínculo visitado" xfId="10157" builtinId="9" hidden="1"/>
    <cellStyle name="Hipervínculo visitado" xfId="10159" builtinId="9" hidden="1"/>
    <cellStyle name="Hipervínculo visitado" xfId="10161" builtinId="9" hidden="1"/>
    <cellStyle name="Hipervínculo visitado" xfId="10163" builtinId="9" hidden="1"/>
    <cellStyle name="Hipervínculo visitado" xfId="10165" builtinId="9" hidden="1"/>
    <cellStyle name="Hipervínculo visitado" xfId="10167" builtinId="9" hidden="1"/>
    <cellStyle name="Hipervínculo visitado" xfId="10169" builtinId="9" hidden="1"/>
    <cellStyle name="Hipervínculo visitado" xfId="10171" builtinId="9" hidden="1"/>
    <cellStyle name="Hipervínculo visitado" xfId="10173" builtinId="9" hidden="1"/>
    <cellStyle name="Hipervínculo visitado" xfId="10175" builtinId="9" hidden="1"/>
    <cellStyle name="Hipervínculo visitado" xfId="10177" builtinId="9" hidden="1"/>
    <cellStyle name="Hipervínculo visitado" xfId="10179" builtinId="9" hidden="1"/>
    <cellStyle name="Hipervínculo visitado" xfId="10181" builtinId="9" hidden="1"/>
    <cellStyle name="Hipervínculo visitado" xfId="10183" builtinId="9" hidden="1"/>
    <cellStyle name="Hipervínculo visitado" xfId="10185" builtinId="9" hidden="1"/>
    <cellStyle name="Hipervínculo visitado" xfId="10187" builtinId="9" hidden="1"/>
    <cellStyle name="Hipervínculo visitado" xfId="10189" builtinId="9" hidden="1"/>
    <cellStyle name="Hipervínculo visitado" xfId="10191" builtinId="9" hidden="1"/>
    <cellStyle name="Hipervínculo visitado" xfId="10193" builtinId="9" hidden="1"/>
    <cellStyle name="Hipervínculo visitado" xfId="10195" builtinId="9" hidden="1"/>
    <cellStyle name="Hipervínculo visitado" xfId="10197" builtinId="9" hidden="1"/>
    <cellStyle name="Hipervínculo visitado" xfId="10199" builtinId="9" hidden="1"/>
    <cellStyle name="Hipervínculo visitado" xfId="10201" builtinId="9" hidden="1"/>
    <cellStyle name="Hipervínculo visitado" xfId="10203" builtinId="9" hidden="1"/>
    <cellStyle name="Hipervínculo visitado" xfId="10205" builtinId="9" hidden="1"/>
    <cellStyle name="Hipervínculo visitado" xfId="10207" builtinId="9" hidden="1"/>
    <cellStyle name="Hipervínculo visitado" xfId="10209" builtinId="9" hidden="1"/>
    <cellStyle name="Hipervínculo visitado" xfId="10211" builtinId="9" hidden="1"/>
    <cellStyle name="Hipervínculo visitado" xfId="10213" builtinId="9" hidden="1"/>
    <cellStyle name="Hipervínculo visitado" xfId="10215" builtinId="9" hidden="1"/>
    <cellStyle name="Hipervínculo visitado" xfId="10217" builtinId="9" hidden="1"/>
    <cellStyle name="Hipervínculo visitado" xfId="10219" builtinId="9" hidden="1"/>
    <cellStyle name="Hipervínculo visitado" xfId="10221" builtinId="9" hidden="1"/>
    <cellStyle name="Hipervínculo visitado" xfId="10223" builtinId="9" hidden="1"/>
    <cellStyle name="Hipervínculo visitado" xfId="10225" builtinId="9" hidden="1"/>
    <cellStyle name="Hipervínculo visitado" xfId="10227" builtinId="9" hidden="1"/>
    <cellStyle name="Hipervínculo visitado" xfId="10229" builtinId="9" hidden="1"/>
    <cellStyle name="Hipervínculo visitado" xfId="10231" builtinId="9" hidden="1"/>
    <cellStyle name="Hipervínculo visitado" xfId="10233" builtinId="9" hidden="1"/>
    <cellStyle name="Hipervínculo visitado" xfId="10235" builtinId="9" hidden="1"/>
    <cellStyle name="Hipervínculo visitado" xfId="10237" builtinId="9" hidden="1"/>
    <cellStyle name="Hipervínculo visitado" xfId="10239" builtinId="9" hidden="1"/>
    <cellStyle name="Hipervínculo visitado" xfId="10241" builtinId="9" hidden="1"/>
    <cellStyle name="Hipervínculo visitado" xfId="10243" builtinId="9" hidden="1"/>
    <cellStyle name="Hipervínculo visitado" xfId="10245" builtinId="9" hidden="1"/>
    <cellStyle name="Hipervínculo visitado" xfId="10247" builtinId="9" hidden="1"/>
    <cellStyle name="Hipervínculo visitado" xfId="10249" builtinId="9" hidden="1"/>
    <cellStyle name="Hipervínculo visitado" xfId="10251" builtinId="9" hidden="1"/>
    <cellStyle name="Hipervínculo visitado" xfId="10253" builtinId="9" hidden="1"/>
    <cellStyle name="Hipervínculo visitado" xfId="10255" builtinId="9" hidden="1"/>
    <cellStyle name="Hipervínculo visitado" xfId="10257" builtinId="9" hidden="1"/>
    <cellStyle name="Hipervínculo visitado" xfId="10259" builtinId="9" hidden="1"/>
    <cellStyle name="Hipervínculo visitado" xfId="10261" builtinId="9" hidden="1"/>
    <cellStyle name="Hipervínculo visitado" xfId="10263" builtinId="9" hidden="1"/>
    <cellStyle name="Hipervínculo visitado" xfId="10265" builtinId="9" hidden="1"/>
    <cellStyle name="Hipervínculo visitado" xfId="10267" builtinId="9" hidden="1"/>
    <cellStyle name="Hipervínculo visitado" xfId="10269" builtinId="9" hidden="1"/>
    <cellStyle name="Hipervínculo visitado" xfId="10271" builtinId="9" hidden="1"/>
    <cellStyle name="Hipervínculo visitado" xfId="10273" builtinId="9" hidden="1"/>
    <cellStyle name="Hipervínculo visitado" xfId="10275" builtinId="9" hidden="1"/>
    <cellStyle name="Hipervínculo visitado" xfId="10277" builtinId="9" hidden="1"/>
    <cellStyle name="Hipervínculo visitado" xfId="10279" builtinId="9" hidden="1"/>
    <cellStyle name="Hipervínculo visitado" xfId="10281" builtinId="9" hidden="1"/>
    <cellStyle name="Hipervínculo visitado" xfId="10283" builtinId="9" hidden="1"/>
    <cellStyle name="Hipervínculo visitado" xfId="10285" builtinId="9" hidden="1"/>
    <cellStyle name="Hipervínculo visitado" xfId="10287" builtinId="9" hidden="1"/>
    <cellStyle name="Hipervínculo visitado" xfId="10289" builtinId="9" hidden="1"/>
    <cellStyle name="Hipervínculo visitado" xfId="10291" builtinId="9" hidden="1"/>
    <cellStyle name="Hipervínculo visitado" xfId="10293" builtinId="9" hidden="1"/>
    <cellStyle name="Hipervínculo visitado" xfId="10295" builtinId="9" hidden="1"/>
    <cellStyle name="Hipervínculo visitado" xfId="10297" builtinId="9" hidden="1"/>
    <cellStyle name="Hipervínculo visitado" xfId="10299" builtinId="9" hidden="1"/>
    <cellStyle name="Hipervínculo visitado" xfId="10301" builtinId="9" hidden="1"/>
    <cellStyle name="Hipervínculo visitado" xfId="10303" builtinId="9" hidden="1"/>
    <cellStyle name="Hipervínculo visitado" xfId="10305" builtinId="9" hidden="1"/>
    <cellStyle name="Hipervínculo visitado" xfId="10307" builtinId="9" hidden="1"/>
    <cellStyle name="Hipervínculo visitado" xfId="10309" builtinId="9" hidden="1"/>
    <cellStyle name="Hipervínculo visitado" xfId="10311" builtinId="9" hidden="1"/>
    <cellStyle name="Hipervínculo visitado" xfId="10313" builtinId="9" hidden="1"/>
    <cellStyle name="Hipervínculo visitado" xfId="10315" builtinId="9" hidden="1"/>
    <cellStyle name="Hipervínculo visitado" xfId="10317" builtinId="9" hidden="1"/>
    <cellStyle name="Hipervínculo visitado" xfId="10319" builtinId="9" hidden="1"/>
    <cellStyle name="Hipervínculo visitado" xfId="10321" builtinId="9" hidden="1"/>
    <cellStyle name="Hipervínculo visitado" xfId="10323" builtinId="9" hidden="1"/>
    <cellStyle name="Hipervínculo visitado" xfId="10325" builtinId="9" hidden="1"/>
    <cellStyle name="Hipervínculo visitado" xfId="10327" builtinId="9" hidden="1"/>
    <cellStyle name="Hipervínculo visitado" xfId="10329" builtinId="9" hidden="1"/>
    <cellStyle name="Hipervínculo visitado" xfId="10331" builtinId="9" hidden="1"/>
    <cellStyle name="Hipervínculo visitado" xfId="10333" builtinId="9" hidden="1"/>
    <cellStyle name="Hipervínculo visitado" xfId="10335" builtinId="9" hidden="1"/>
    <cellStyle name="Hipervínculo visitado" xfId="10337" builtinId="9" hidden="1"/>
    <cellStyle name="Hipervínculo visitado" xfId="10339" builtinId="9" hidden="1"/>
    <cellStyle name="Hipervínculo visitado" xfId="10341" builtinId="9" hidden="1"/>
    <cellStyle name="Hipervínculo visitado" xfId="10343" builtinId="9" hidden="1"/>
    <cellStyle name="Hipervínculo visitado" xfId="10345" builtinId="9" hidden="1"/>
    <cellStyle name="Hipervínculo visitado" xfId="10347" builtinId="9" hidden="1"/>
    <cellStyle name="Hipervínculo visitado" xfId="10349" builtinId="9" hidden="1"/>
    <cellStyle name="Hipervínculo visitado" xfId="10351" builtinId="9" hidden="1"/>
    <cellStyle name="Hipervínculo visitado" xfId="10353" builtinId="9" hidden="1"/>
    <cellStyle name="Hipervínculo visitado" xfId="10355" builtinId="9" hidden="1"/>
    <cellStyle name="Hipervínculo visitado" xfId="10357" builtinId="9" hidden="1"/>
    <cellStyle name="Hipervínculo visitado" xfId="10359" builtinId="9" hidden="1"/>
    <cellStyle name="Hipervínculo visitado" xfId="10361" builtinId="9" hidden="1"/>
    <cellStyle name="Hipervínculo visitado" xfId="10363" builtinId="9" hidden="1"/>
    <cellStyle name="Hipervínculo visitado" xfId="10365" builtinId="9" hidden="1"/>
    <cellStyle name="Hipervínculo visitado" xfId="10367" builtinId="9" hidden="1"/>
    <cellStyle name="Hipervínculo visitado" xfId="10369" builtinId="9" hidden="1"/>
    <cellStyle name="Hipervínculo visitado" xfId="10371" builtinId="9" hidden="1"/>
    <cellStyle name="Hipervínculo visitado" xfId="10373" builtinId="9" hidden="1"/>
    <cellStyle name="Hipervínculo visitado" xfId="10375" builtinId="9" hidden="1"/>
    <cellStyle name="Hipervínculo visitado" xfId="10377" builtinId="9" hidden="1"/>
    <cellStyle name="Hipervínculo visitado" xfId="10379" builtinId="9" hidden="1"/>
    <cellStyle name="Hipervínculo visitado" xfId="10381" builtinId="9" hidden="1"/>
    <cellStyle name="Hipervínculo visitado" xfId="10383" builtinId="9" hidden="1"/>
    <cellStyle name="Hipervínculo visitado" xfId="10385" builtinId="9" hidden="1"/>
    <cellStyle name="Hipervínculo visitado" xfId="10387" builtinId="9" hidden="1"/>
    <cellStyle name="Hipervínculo visitado" xfId="10389" builtinId="9" hidden="1"/>
    <cellStyle name="Hipervínculo visitado" xfId="10391" builtinId="9" hidden="1"/>
    <cellStyle name="Hipervínculo visitado" xfId="10393" builtinId="9" hidden="1"/>
    <cellStyle name="Hipervínculo visitado" xfId="10395" builtinId="9" hidden="1"/>
    <cellStyle name="Hipervínculo visitado" xfId="10397" builtinId="9" hidden="1"/>
    <cellStyle name="Hipervínculo visitado" xfId="10399" builtinId="9" hidden="1"/>
    <cellStyle name="Hipervínculo visitado" xfId="10401" builtinId="9" hidden="1"/>
    <cellStyle name="Hipervínculo visitado" xfId="10403" builtinId="9" hidden="1"/>
    <cellStyle name="Hipervínculo visitado" xfId="10405" builtinId="9" hidden="1"/>
    <cellStyle name="Hipervínculo visitado" xfId="10407" builtinId="9" hidden="1"/>
    <cellStyle name="Hipervínculo visitado" xfId="10409" builtinId="9" hidden="1"/>
    <cellStyle name="Hipervínculo visitado" xfId="10411" builtinId="9" hidden="1"/>
    <cellStyle name="Hipervínculo visitado" xfId="10413" builtinId="9" hidden="1"/>
    <cellStyle name="Hipervínculo visitado" xfId="10415" builtinId="9" hidden="1"/>
    <cellStyle name="Hipervínculo visitado" xfId="10417" builtinId="9" hidden="1"/>
    <cellStyle name="Hipervínculo visitado" xfId="10419" builtinId="9" hidden="1"/>
    <cellStyle name="Hipervínculo visitado" xfId="10421" builtinId="9" hidden="1"/>
    <cellStyle name="Hipervínculo visitado" xfId="10423" builtinId="9" hidden="1"/>
    <cellStyle name="Hipervínculo visitado" xfId="10425" builtinId="9" hidden="1"/>
    <cellStyle name="Hipervínculo visitado" xfId="10427" builtinId="9" hidden="1"/>
    <cellStyle name="Hipervínculo visitado" xfId="10429" builtinId="9" hidden="1"/>
    <cellStyle name="Hipervínculo visitado" xfId="10431" builtinId="9" hidden="1"/>
    <cellStyle name="Hipervínculo visitado" xfId="10433" builtinId="9" hidden="1"/>
    <cellStyle name="Hipervínculo visitado" xfId="10435" builtinId="9" hidden="1"/>
    <cellStyle name="Hipervínculo visitado" xfId="10437" builtinId="9" hidden="1"/>
    <cellStyle name="Hipervínculo visitado" xfId="10439" builtinId="9" hidden="1"/>
    <cellStyle name="Hipervínculo visitado" xfId="10441" builtinId="9" hidden="1"/>
    <cellStyle name="Hipervínculo visitado" xfId="10443" builtinId="9" hidden="1"/>
    <cellStyle name="Hipervínculo visitado" xfId="10445" builtinId="9" hidden="1"/>
    <cellStyle name="Hipervínculo visitado" xfId="10447" builtinId="9" hidden="1"/>
    <cellStyle name="Hipervínculo visitado" xfId="10449" builtinId="9" hidden="1"/>
    <cellStyle name="Hipervínculo visitado" xfId="10451" builtinId="9" hidden="1"/>
    <cellStyle name="Hipervínculo visitado" xfId="10453" builtinId="9" hidden="1"/>
    <cellStyle name="Hipervínculo visitado" xfId="10455" builtinId="9" hidden="1"/>
    <cellStyle name="Hipervínculo visitado" xfId="10457" builtinId="9" hidden="1"/>
    <cellStyle name="Hipervínculo visitado" xfId="10459" builtinId="9" hidden="1"/>
    <cellStyle name="Hipervínculo visitado" xfId="10461" builtinId="9" hidden="1"/>
    <cellStyle name="Hipervínculo visitado" xfId="10463" builtinId="9" hidden="1"/>
    <cellStyle name="Hipervínculo visitado" xfId="10465" builtinId="9" hidden="1"/>
    <cellStyle name="Hipervínculo visitado" xfId="10467" builtinId="9" hidden="1"/>
    <cellStyle name="Hipervínculo visitado" xfId="10469" builtinId="9" hidden="1"/>
    <cellStyle name="Hipervínculo visitado" xfId="10471" builtinId="9" hidden="1"/>
    <cellStyle name="Hipervínculo visitado" xfId="10473" builtinId="9" hidden="1"/>
    <cellStyle name="Hipervínculo visitado" xfId="10475" builtinId="9" hidden="1"/>
    <cellStyle name="Hipervínculo visitado" xfId="10477" builtinId="9" hidden="1"/>
    <cellStyle name="Hipervínculo visitado" xfId="10479" builtinId="9" hidden="1"/>
    <cellStyle name="Hipervínculo visitado" xfId="10481" builtinId="9" hidden="1"/>
    <cellStyle name="Hipervínculo visitado" xfId="10483" builtinId="9" hidden="1"/>
    <cellStyle name="Hipervínculo visitado" xfId="10485" builtinId="9" hidden="1"/>
    <cellStyle name="Hipervínculo visitado" xfId="10487" builtinId="9" hidden="1"/>
    <cellStyle name="Hipervínculo visitado" xfId="10489" builtinId="9" hidden="1"/>
    <cellStyle name="Hipervínculo visitado" xfId="10491" builtinId="9" hidden="1"/>
    <cellStyle name="Hipervínculo visitado" xfId="10493" builtinId="9" hidden="1"/>
    <cellStyle name="Hipervínculo visitado" xfId="10495" builtinId="9" hidden="1"/>
    <cellStyle name="Hipervínculo visitado" xfId="10497" builtinId="9" hidden="1"/>
    <cellStyle name="Hipervínculo visitado" xfId="10499" builtinId="9" hidden="1"/>
    <cellStyle name="Hipervínculo visitado" xfId="10501" builtinId="9" hidden="1"/>
    <cellStyle name="Hipervínculo visitado" xfId="10503" builtinId="9" hidden="1"/>
    <cellStyle name="Hipervínculo visitado" xfId="10505" builtinId="9" hidden="1"/>
    <cellStyle name="Hipervínculo visitado" xfId="10507" builtinId="9" hidden="1"/>
    <cellStyle name="Hipervínculo visitado" xfId="10509" builtinId="9" hidden="1"/>
    <cellStyle name="Hipervínculo visitado" xfId="10511" builtinId="9" hidden="1"/>
    <cellStyle name="Hipervínculo visitado" xfId="10513" builtinId="9" hidden="1"/>
    <cellStyle name="Hipervínculo visitado" xfId="10515" builtinId="9" hidden="1"/>
    <cellStyle name="Hipervínculo visitado" xfId="10517" builtinId="9" hidden="1"/>
    <cellStyle name="Hipervínculo visitado" xfId="10519" builtinId="9" hidden="1"/>
    <cellStyle name="Hipervínculo visitado" xfId="10521" builtinId="9" hidden="1"/>
    <cellStyle name="Hipervínculo visitado" xfId="10523" builtinId="9" hidden="1"/>
    <cellStyle name="Hipervínculo visitado" xfId="10525" builtinId="9" hidden="1"/>
    <cellStyle name="Hipervínculo visitado" xfId="10527" builtinId="9" hidden="1"/>
    <cellStyle name="Hipervínculo visitado" xfId="10529" builtinId="9" hidden="1"/>
    <cellStyle name="Hipervínculo visitado" xfId="10531" builtinId="9" hidden="1"/>
    <cellStyle name="Hipervínculo visitado" xfId="10533" builtinId="9" hidden="1"/>
    <cellStyle name="Hipervínculo visitado" xfId="10535" builtinId="9" hidden="1"/>
    <cellStyle name="Hipervínculo visitado" xfId="10537" builtinId="9" hidden="1"/>
    <cellStyle name="Hipervínculo visitado" xfId="10539" builtinId="9" hidden="1"/>
    <cellStyle name="Hipervínculo visitado" xfId="10541" builtinId="9" hidden="1"/>
    <cellStyle name="Hipervínculo visitado" xfId="10543" builtinId="9" hidden="1"/>
    <cellStyle name="Hipervínculo visitado" xfId="10545" builtinId="9" hidden="1"/>
    <cellStyle name="Hipervínculo visitado" xfId="10547" builtinId="9" hidden="1"/>
    <cellStyle name="Hipervínculo visitado" xfId="10549" builtinId="9" hidden="1"/>
    <cellStyle name="Hipervínculo visitado" xfId="10551" builtinId="9" hidden="1"/>
    <cellStyle name="Hipervínculo visitado" xfId="10553" builtinId="9" hidden="1"/>
    <cellStyle name="Hipervínculo visitado" xfId="10555" builtinId="9" hidden="1"/>
    <cellStyle name="Hipervínculo visitado" xfId="10557" builtinId="9" hidden="1"/>
    <cellStyle name="Hipervínculo visitado" xfId="10559" builtinId="9" hidden="1"/>
    <cellStyle name="Hipervínculo visitado" xfId="10561" builtinId="9" hidden="1"/>
    <cellStyle name="Hipervínculo visitado" xfId="10563" builtinId="9" hidden="1"/>
    <cellStyle name="Hipervínculo visitado" xfId="10565" builtinId="9" hidden="1"/>
    <cellStyle name="Hipervínculo visitado" xfId="10567" builtinId="9" hidden="1"/>
    <cellStyle name="Hipervínculo visitado" xfId="10569" builtinId="9" hidden="1"/>
    <cellStyle name="Hipervínculo visitado" xfId="10571" builtinId="9" hidden="1"/>
    <cellStyle name="Hipervínculo visitado" xfId="10573" builtinId="9" hidden="1"/>
    <cellStyle name="Hipervínculo visitado" xfId="10575" builtinId="9" hidden="1"/>
    <cellStyle name="Hipervínculo visitado" xfId="10577" builtinId="9" hidden="1"/>
    <cellStyle name="Hipervínculo visitado" xfId="10579" builtinId="9" hidden="1"/>
    <cellStyle name="Hipervínculo visitado" xfId="10581" builtinId="9" hidden="1"/>
    <cellStyle name="Hipervínculo visitado" xfId="10583" builtinId="9" hidden="1"/>
    <cellStyle name="Hipervínculo visitado" xfId="10585" builtinId="9" hidden="1"/>
    <cellStyle name="Hipervínculo visitado" xfId="10587" builtinId="9" hidden="1"/>
    <cellStyle name="Hipervínculo visitado" xfId="10589" builtinId="9" hidden="1"/>
    <cellStyle name="Hipervínculo visitado" xfId="10591" builtinId="9" hidden="1"/>
    <cellStyle name="Hipervínculo visitado" xfId="10593" builtinId="9" hidden="1"/>
    <cellStyle name="Hipervínculo visitado" xfId="10595" builtinId="9" hidden="1"/>
    <cellStyle name="Hipervínculo visitado" xfId="10597" builtinId="9" hidden="1"/>
    <cellStyle name="Hipervínculo visitado" xfId="10599" builtinId="9" hidden="1"/>
    <cellStyle name="Hipervínculo visitado" xfId="10601" builtinId="9" hidden="1"/>
    <cellStyle name="Hipervínculo visitado" xfId="10603" builtinId="9" hidden="1"/>
    <cellStyle name="Hipervínculo visitado" xfId="10605" builtinId="9" hidden="1"/>
    <cellStyle name="Hipervínculo visitado" xfId="10607" builtinId="9" hidden="1"/>
    <cellStyle name="Hipervínculo visitado" xfId="10609" builtinId="9" hidden="1"/>
    <cellStyle name="Hipervínculo visitado" xfId="10611" builtinId="9" hidden="1"/>
    <cellStyle name="Hipervínculo visitado" xfId="10613" builtinId="9" hidden="1"/>
    <cellStyle name="Hipervínculo visitado" xfId="10615" builtinId="9" hidden="1"/>
    <cellStyle name="Hipervínculo visitado" xfId="10617" builtinId="9" hidden="1"/>
    <cellStyle name="Hipervínculo visitado" xfId="10619" builtinId="9" hidden="1"/>
    <cellStyle name="Hipervínculo visitado" xfId="10621" builtinId="9" hidden="1"/>
    <cellStyle name="Hipervínculo visitado" xfId="10623" builtinId="9" hidden="1"/>
    <cellStyle name="Hipervínculo visitado" xfId="10625" builtinId="9" hidden="1"/>
    <cellStyle name="Hipervínculo visitado" xfId="10627" builtinId="9" hidden="1"/>
    <cellStyle name="Hipervínculo visitado" xfId="10629" builtinId="9" hidden="1"/>
    <cellStyle name="Hipervínculo visitado" xfId="10631" builtinId="9" hidden="1"/>
    <cellStyle name="Hipervínculo visitado" xfId="10633" builtinId="9" hidden="1"/>
    <cellStyle name="Hipervínculo visitado" xfId="10635" builtinId="9" hidden="1"/>
    <cellStyle name="Hipervínculo visitado" xfId="10637" builtinId="9" hidden="1"/>
    <cellStyle name="Hipervínculo visitado" xfId="10639" builtinId="9" hidden="1"/>
    <cellStyle name="Hipervínculo visitado" xfId="10641" builtinId="9" hidden="1"/>
    <cellStyle name="Hipervínculo visitado" xfId="10643" builtinId="9" hidden="1"/>
    <cellStyle name="Hipervínculo visitado" xfId="10645" builtinId="9" hidden="1"/>
    <cellStyle name="Hipervínculo visitado" xfId="10647" builtinId="9" hidden="1"/>
    <cellStyle name="Hipervínculo visitado" xfId="10649" builtinId="9" hidden="1"/>
    <cellStyle name="Hipervínculo visitado" xfId="10651" builtinId="9" hidden="1"/>
    <cellStyle name="Hipervínculo visitado" xfId="10653" builtinId="9" hidden="1"/>
    <cellStyle name="Hipervínculo visitado" xfId="10655" builtinId="9" hidden="1"/>
    <cellStyle name="Hipervínculo visitado" xfId="10657" builtinId="9" hidden="1"/>
    <cellStyle name="Hipervínculo visitado" xfId="10659" builtinId="9" hidden="1"/>
    <cellStyle name="Hipervínculo visitado" xfId="10661" builtinId="9" hidden="1"/>
    <cellStyle name="Hipervínculo visitado" xfId="10663" builtinId="9" hidden="1"/>
    <cellStyle name="Hipervínculo visitado" xfId="10665" builtinId="9" hidden="1"/>
    <cellStyle name="Hipervínculo visitado" xfId="10667" builtinId="9" hidden="1"/>
    <cellStyle name="Hipervínculo visitado" xfId="10669" builtinId="9" hidden="1"/>
    <cellStyle name="Hipervínculo visitado" xfId="10671" builtinId="9" hidden="1"/>
    <cellStyle name="Hipervínculo visitado" xfId="10673" builtinId="9" hidden="1"/>
    <cellStyle name="Hipervínculo visitado" xfId="10675" builtinId="9" hidden="1"/>
    <cellStyle name="Hipervínculo visitado" xfId="10677" builtinId="9" hidden="1"/>
    <cellStyle name="Hipervínculo visitado" xfId="10679" builtinId="9" hidden="1"/>
    <cellStyle name="Hipervínculo visitado" xfId="10681" builtinId="9" hidden="1"/>
    <cellStyle name="Hipervínculo visitado" xfId="10683" builtinId="9" hidden="1"/>
    <cellStyle name="Hipervínculo visitado" xfId="10685" builtinId="9" hidden="1"/>
    <cellStyle name="Hipervínculo visitado" xfId="10687" builtinId="9" hidden="1"/>
    <cellStyle name="Hipervínculo visitado" xfId="10689" builtinId="9" hidden="1"/>
    <cellStyle name="Hipervínculo visitado" xfId="10691" builtinId="9" hidden="1"/>
    <cellStyle name="Hipervínculo visitado" xfId="10693" builtinId="9" hidden="1"/>
    <cellStyle name="Hipervínculo visitado" xfId="10695" builtinId="9" hidden="1"/>
    <cellStyle name="Hipervínculo visitado" xfId="10697" builtinId="9" hidden="1"/>
    <cellStyle name="Hipervínculo visitado" xfId="10699" builtinId="9" hidden="1"/>
    <cellStyle name="Hipervínculo visitado" xfId="10701" builtinId="9" hidden="1"/>
    <cellStyle name="Hipervínculo visitado" xfId="10703" builtinId="9" hidden="1"/>
    <cellStyle name="Hipervínculo visitado" xfId="10705" builtinId="9" hidden="1"/>
    <cellStyle name="Hipervínculo visitado" xfId="10707" builtinId="9" hidden="1"/>
    <cellStyle name="Hipervínculo visitado" xfId="10709" builtinId="9" hidden="1"/>
    <cellStyle name="Hipervínculo visitado" xfId="10711" builtinId="9" hidden="1"/>
    <cellStyle name="Hipervínculo visitado" xfId="10713" builtinId="9" hidden="1"/>
    <cellStyle name="Hipervínculo visitado" xfId="10715" builtinId="9" hidden="1"/>
    <cellStyle name="Hipervínculo visitado" xfId="10717" builtinId="9" hidden="1"/>
    <cellStyle name="Hipervínculo visitado" xfId="10719" builtinId="9" hidden="1"/>
    <cellStyle name="Hipervínculo visitado" xfId="10721" builtinId="9" hidden="1"/>
    <cellStyle name="Hipervínculo visitado" xfId="10723" builtinId="9" hidden="1"/>
    <cellStyle name="Hipervínculo visitado" xfId="10725" builtinId="9" hidden="1"/>
    <cellStyle name="Hipervínculo visitado" xfId="10727" builtinId="9" hidden="1"/>
    <cellStyle name="Hipervínculo visitado" xfId="10729" builtinId="9" hidden="1"/>
    <cellStyle name="Hipervínculo visitado" xfId="10731" builtinId="9" hidden="1"/>
    <cellStyle name="Hipervínculo visitado" xfId="10733" builtinId="9" hidden="1"/>
    <cellStyle name="Hipervínculo visitado" xfId="10735" builtinId="9" hidden="1"/>
    <cellStyle name="Hipervínculo visitado" xfId="10737" builtinId="9" hidden="1"/>
    <cellStyle name="Hipervínculo visitado" xfId="10739" builtinId="9" hidden="1"/>
    <cellStyle name="Hipervínculo visitado" xfId="10741" builtinId="9" hidden="1"/>
    <cellStyle name="Hipervínculo visitado" xfId="10743" builtinId="9" hidden="1"/>
    <cellStyle name="Hipervínculo visitado" xfId="10745" builtinId="9" hidden="1"/>
    <cellStyle name="Hipervínculo visitado" xfId="10747" builtinId="9" hidden="1"/>
    <cellStyle name="Hipervínculo visitado" xfId="10749" builtinId="9" hidden="1"/>
    <cellStyle name="Hipervínculo visitado" xfId="10751" builtinId="9" hidden="1"/>
    <cellStyle name="Hipervínculo visitado" xfId="10753" builtinId="9" hidden="1"/>
    <cellStyle name="Hipervínculo visitado" xfId="10755" builtinId="9" hidden="1"/>
    <cellStyle name="Hipervínculo visitado" xfId="10757" builtinId="9" hidden="1"/>
    <cellStyle name="Hipervínculo visitado" xfId="10759" builtinId="9" hidden="1"/>
    <cellStyle name="Hipervínculo visitado" xfId="10761" builtinId="9" hidden="1"/>
    <cellStyle name="Hipervínculo visitado" xfId="10763" builtinId="9" hidden="1"/>
    <cellStyle name="Hipervínculo visitado" xfId="10765" builtinId="9" hidden="1"/>
    <cellStyle name="Hipervínculo visitado" xfId="10767" builtinId="9" hidden="1"/>
    <cellStyle name="Hipervínculo visitado" xfId="10769" builtinId="9" hidden="1"/>
    <cellStyle name="Hipervínculo visitado" xfId="10771" builtinId="9" hidden="1"/>
    <cellStyle name="Hipervínculo visitado" xfId="10773" builtinId="9" hidden="1"/>
    <cellStyle name="Hipervínculo visitado" xfId="10775" builtinId="9" hidden="1"/>
    <cellStyle name="Hipervínculo visitado" xfId="10777" builtinId="9" hidden="1"/>
    <cellStyle name="Hipervínculo visitado" xfId="10779" builtinId="9" hidden="1"/>
    <cellStyle name="Hipervínculo visitado" xfId="10781" builtinId="9" hidden="1"/>
    <cellStyle name="Hipervínculo visitado" xfId="10783" builtinId="9" hidden="1"/>
    <cellStyle name="Hipervínculo visitado" xfId="10785" builtinId="9" hidden="1"/>
    <cellStyle name="Hipervínculo visitado" xfId="10787" builtinId="9" hidden="1"/>
    <cellStyle name="Hipervínculo visitado" xfId="10789" builtinId="9" hidden="1"/>
    <cellStyle name="Hipervínculo visitado" xfId="10791" builtinId="9" hidden="1"/>
    <cellStyle name="Hipervínculo visitado" xfId="10793" builtinId="9" hidden="1"/>
    <cellStyle name="Hipervínculo visitado" xfId="10795" builtinId="9" hidden="1"/>
    <cellStyle name="Hipervínculo visitado" xfId="10797" builtinId="9" hidden="1"/>
    <cellStyle name="Hipervínculo visitado" xfId="10799" builtinId="9" hidden="1"/>
    <cellStyle name="Hipervínculo visitado" xfId="10801" builtinId="9" hidden="1"/>
    <cellStyle name="Hipervínculo visitado" xfId="10803" builtinId="9" hidden="1"/>
    <cellStyle name="Hipervínculo visitado" xfId="10805" builtinId="9" hidden="1"/>
    <cellStyle name="Hipervínculo visitado" xfId="10807" builtinId="9" hidden="1"/>
    <cellStyle name="Hipervínculo visitado" xfId="10809" builtinId="9" hidden="1"/>
    <cellStyle name="Hipervínculo visitado" xfId="10811" builtinId="9" hidden="1"/>
    <cellStyle name="Hipervínculo visitado" xfId="10813" builtinId="9" hidden="1"/>
    <cellStyle name="Hipervínculo visitado" xfId="10815" builtinId="9" hidden="1"/>
    <cellStyle name="Hipervínculo visitado" xfId="10817" builtinId="9" hidden="1"/>
    <cellStyle name="Hipervínculo visitado" xfId="10819" builtinId="9" hidden="1"/>
    <cellStyle name="Hipervínculo visitado" xfId="10821" builtinId="9" hidden="1"/>
    <cellStyle name="Hipervínculo visitado" xfId="10823" builtinId="9" hidden="1"/>
    <cellStyle name="Hipervínculo visitado" xfId="10825" builtinId="9" hidden="1"/>
    <cellStyle name="Hipervínculo visitado" xfId="10827" builtinId="9" hidden="1"/>
    <cellStyle name="Hipervínculo visitado" xfId="10829" builtinId="9" hidden="1"/>
    <cellStyle name="Hipervínculo visitado" xfId="10831" builtinId="9" hidden="1"/>
    <cellStyle name="Hipervínculo visitado" xfId="10833" builtinId="9" hidden="1"/>
    <cellStyle name="Hipervínculo visitado" xfId="10835" builtinId="9" hidden="1"/>
    <cellStyle name="Hipervínculo visitado" xfId="10837" builtinId="9" hidden="1"/>
    <cellStyle name="Hipervínculo visitado" xfId="10839" builtinId="9" hidden="1"/>
    <cellStyle name="Hipervínculo visitado" xfId="10841" builtinId="9" hidden="1"/>
    <cellStyle name="Hipervínculo visitado" xfId="10843" builtinId="9" hidden="1"/>
    <cellStyle name="Hipervínculo visitado" xfId="10845" builtinId="9" hidden="1"/>
    <cellStyle name="Hipervínculo visitado" xfId="10847" builtinId="9" hidden="1"/>
    <cellStyle name="Hipervínculo visitado" xfId="10849" builtinId="9" hidden="1"/>
    <cellStyle name="Hipervínculo visitado" xfId="10851" builtinId="9" hidden="1"/>
    <cellStyle name="Hipervínculo visitado" xfId="10853" builtinId="9" hidden="1"/>
    <cellStyle name="Hipervínculo visitado" xfId="10855" builtinId="9" hidden="1"/>
    <cellStyle name="Hipervínculo visitado" xfId="10857" builtinId="9" hidden="1"/>
    <cellStyle name="Hipervínculo visitado" xfId="10859" builtinId="9" hidden="1"/>
    <cellStyle name="Hipervínculo visitado" xfId="10861" builtinId="9" hidden="1"/>
    <cellStyle name="Hipervínculo visitado" xfId="10863" builtinId="9" hidden="1"/>
    <cellStyle name="Hipervínculo visitado" xfId="10865" builtinId="9" hidden="1"/>
    <cellStyle name="Hipervínculo visitado" xfId="10867" builtinId="9" hidden="1"/>
    <cellStyle name="Hipervínculo visitado" xfId="10869" builtinId="9" hidden="1"/>
    <cellStyle name="Hipervínculo visitado" xfId="10871" builtinId="9" hidden="1"/>
    <cellStyle name="Hipervínculo visitado" xfId="10873" builtinId="9" hidden="1"/>
    <cellStyle name="Hipervínculo visitado" xfId="10875" builtinId="9" hidden="1"/>
    <cellStyle name="Hipervínculo visitado" xfId="10877" builtinId="9" hidden="1"/>
    <cellStyle name="Hipervínculo visitado" xfId="10879" builtinId="9" hidden="1"/>
    <cellStyle name="Hipervínculo visitado" xfId="10881" builtinId="9" hidden="1"/>
    <cellStyle name="Hipervínculo visitado" xfId="10883" builtinId="9" hidden="1"/>
    <cellStyle name="Hipervínculo visitado" xfId="10885" builtinId="9" hidden="1"/>
    <cellStyle name="Hipervínculo visitado" xfId="10887" builtinId="9" hidden="1"/>
    <cellStyle name="Hipervínculo visitado" xfId="10889" builtinId="9" hidden="1"/>
    <cellStyle name="Hipervínculo visitado" xfId="10891" builtinId="9" hidden="1"/>
    <cellStyle name="Hipervínculo visitado" xfId="10893" builtinId="9" hidden="1"/>
    <cellStyle name="Hipervínculo visitado" xfId="10895" builtinId="9" hidden="1"/>
    <cellStyle name="Hipervínculo visitado" xfId="10897" builtinId="9" hidden="1"/>
    <cellStyle name="Hipervínculo visitado" xfId="10899" builtinId="9" hidden="1"/>
    <cellStyle name="Hipervínculo visitado" xfId="10901" builtinId="9" hidden="1"/>
    <cellStyle name="Hipervínculo visitado" xfId="10903" builtinId="9" hidden="1"/>
    <cellStyle name="Hipervínculo visitado" xfId="10905" builtinId="9" hidden="1"/>
    <cellStyle name="Hipervínculo visitado" xfId="10907" builtinId="9" hidden="1"/>
    <cellStyle name="Hipervínculo visitado" xfId="10909" builtinId="9" hidden="1"/>
    <cellStyle name="Hipervínculo visitado" xfId="10911" builtinId="9" hidden="1"/>
    <cellStyle name="Hipervínculo visitado" xfId="10913" builtinId="9" hidden="1"/>
    <cellStyle name="Hipervínculo visitado" xfId="10915" builtinId="9" hidden="1"/>
    <cellStyle name="Hipervínculo visitado" xfId="10917" builtinId="9" hidden="1"/>
    <cellStyle name="Hipervínculo visitado" xfId="10919" builtinId="9" hidden="1"/>
    <cellStyle name="Hipervínculo visitado" xfId="10921" builtinId="9" hidden="1"/>
    <cellStyle name="Hipervínculo visitado" xfId="10923" builtinId="9" hidden="1"/>
    <cellStyle name="Hipervínculo visitado" xfId="10925" builtinId="9" hidden="1"/>
    <cellStyle name="Hipervínculo visitado" xfId="10927" builtinId="9" hidden="1"/>
    <cellStyle name="Hipervínculo visitado" xfId="10929" builtinId="9" hidden="1"/>
    <cellStyle name="Hipervínculo visitado" xfId="10931" builtinId="9" hidden="1"/>
    <cellStyle name="Hipervínculo visitado" xfId="10933" builtinId="9" hidden="1"/>
    <cellStyle name="Hipervínculo visitado" xfId="10935" builtinId="9" hidden="1"/>
    <cellStyle name="Hipervínculo visitado" xfId="10937" builtinId="9" hidden="1"/>
    <cellStyle name="Hipervínculo visitado" xfId="10939" builtinId="9" hidden="1"/>
    <cellStyle name="Hipervínculo visitado" xfId="10941" builtinId="9" hidden="1"/>
    <cellStyle name="Hipervínculo visitado" xfId="10943" builtinId="9" hidden="1"/>
    <cellStyle name="Hipervínculo visitado" xfId="10945" builtinId="9" hidden="1"/>
    <cellStyle name="Hipervínculo visitado" xfId="10947" builtinId="9" hidden="1"/>
    <cellStyle name="Hipervínculo visitado" xfId="10949" builtinId="9" hidden="1"/>
    <cellStyle name="Hipervínculo visitado" xfId="10951" builtinId="9" hidden="1"/>
    <cellStyle name="Hipervínculo visitado" xfId="10953" builtinId="9" hidden="1"/>
    <cellStyle name="Hipervínculo visitado" xfId="10955" builtinId="9" hidden="1"/>
    <cellStyle name="Hipervínculo visitado" xfId="10957" builtinId="9" hidden="1"/>
    <cellStyle name="Hipervínculo visitado" xfId="10959" builtinId="9" hidden="1"/>
    <cellStyle name="Hipervínculo visitado" xfId="10961" builtinId="9" hidden="1"/>
    <cellStyle name="Hipervínculo visitado" xfId="10963" builtinId="9" hidden="1"/>
    <cellStyle name="Hipervínculo visitado" xfId="10965" builtinId="9" hidden="1"/>
    <cellStyle name="Hipervínculo visitado" xfId="10967" builtinId="9" hidden="1"/>
    <cellStyle name="Hipervínculo visitado" xfId="10969" builtinId="9" hidden="1"/>
    <cellStyle name="Hipervínculo visitado" xfId="10971" builtinId="9" hidden="1"/>
    <cellStyle name="Hipervínculo visitado" xfId="10973" builtinId="9" hidden="1"/>
    <cellStyle name="Hipervínculo visitado" xfId="10975" builtinId="9" hidden="1"/>
    <cellStyle name="Hipervínculo visitado" xfId="10977" builtinId="9" hidden="1"/>
    <cellStyle name="Hipervínculo visitado" xfId="10979" builtinId="9" hidden="1"/>
    <cellStyle name="Hipervínculo visitado" xfId="10981" builtinId="9" hidden="1"/>
    <cellStyle name="Hipervínculo visitado" xfId="10983" builtinId="9" hidden="1"/>
    <cellStyle name="Hipervínculo visitado" xfId="10985" builtinId="9" hidden="1"/>
    <cellStyle name="Hipervínculo visitado" xfId="10987" builtinId="9" hidden="1"/>
    <cellStyle name="Hipervínculo visitado" xfId="10989" builtinId="9" hidden="1"/>
    <cellStyle name="Hipervínculo visitado" xfId="10991" builtinId="9" hidden="1"/>
    <cellStyle name="Hipervínculo visitado" xfId="10993" builtinId="9" hidden="1"/>
    <cellStyle name="Hipervínculo visitado" xfId="10995" builtinId="9" hidden="1"/>
    <cellStyle name="Hipervínculo visitado" xfId="10997" builtinId="9" hidden="1"/>
    <cellStyle name="Hipervínculo visitado" xfId="10999" builtinId="9" hidden="1"/>
    <cellStyle name="Hipervínculo visitado" xfId="11001" builtinId="9" hidden="1"/>
    <cellStyle name="Hipervínculo visitado" xfId="11003" builtinId="9" hidden="1"/>
    <cellStyle name="Hipervínculo visitado" xfId="11005" builtinId="9" hidden="1"/>
    <cellStyle name="Hipervínculo visitado" xfId="11007" builtinId="9" hidden="1"/>
    <cellStyle name="Hipervínculo visitado" xfId="11009" builtinId="9" hidden="1"/>
    <cellStyle name="Hipervínculo visitado" xfId="11011" builtinId="9" hidden="1"/>
    <cellStyle name="Hipervínculo visitado" xfId="11013" builtinId="9" hidden="1"/>
    <cellStyle name="Hipervínculo visitado" xfId="11015" builtinId="9" hidden="1"/>
    <cellStyle name="Hipervínculo visitado" xfId="11017" builtinId="9" hidden="1"/>
    <cellStyle name="Hipervínculo visitado" xfId="11019" builtinId="9" hidden="1"/>
    <cellStyle name="Hipervínculo visitado" xfId="11021" builtinId="9" hidden="1"/>
    <cellStyle name="Hipervínculo visitado" xfId="11023" builtinId="9" hidden="1"/>
    <cellStyle name="Hipervínculo visitado" xfId="11025" builtinId="9" hidden="1"/>
    <cellStyle name="Hipervínculo visitado" xfId="11027" builtinId="9" hidden="1"/>
    <cellStyle name="Hipervínculo visitado" xfId="11029" builtinId="9" hidden="1"/>
    <cellStyle name="Hipervínculo visitado" xfId="11031" builtinId="9" hidden="1"/>
    <cellStyle name="Hipervínculo visitado" xfId="11033" builtinId="9" hidden="1"/>
    <cellStyle name="Hipervínculo visitado" xfId="11035" builtinId="9" hidden="1"/>
    <cellStyle name="Hipervínculo visitado" xfId="11037" builtinId="9" hidden="1"/>
    <cellStyle name="Hipervínculo visitado" xfId="11039" builtinId="9" hidden="1"/>
    <cellStyle name="Hipervínculo visitado" xfId="11041" builtinId="9" hidden="1"/>
    <cellStyle name="Hipervínculo visitado" xfId="11043" builtinId="9" hidden="1"/>
    <cellStyle name="Hipervínculo visitado" xfId="11045" builtinId="9" hidden="1"/>
    <cellStyle name="Hipervínculo visitado" xfId="11047" builtinId="9" hidden="1"/>
    <cellStyle name="Hipervínculo visitado" xfId="11049" builtinId="9" hidden="1"/>
    <cellStyle name="Hipervínculo visitado" xfId="11051" builtinId="9" hidden="1"/>
    <cellStyle name="Hipervínculo visitado" xfId="11053" builtinId="9" hidden="1"/>
    <cellStyle name="Hipervínculo visitado" xfId="11055" builtinId="9" hidden="1"/>
    <cellStyle name="Hipervínculo visitado" xfId="11057" builtinId="9" hidden="1"/>
    <cellStyle name="Hipervínculo visitado" xfId="11059" builtinId="9" hidden="1"/>
    <cellStyle name="Hipervínculo visitado" xfId="11061" builtinId="9" hidden="1"/>
    <cellStyle name="Hipervínculo visitado" xfId="11063" builtinId="9" hidden="1"/>
    <cellStyle name="Hipervínculo visitado" xfId="11065" builtinId="9" hidden="1"/>
    <cellStyle name="Hipervínculo visitado" xfId="11067" builtinId="9" hidden="1"/>
    <cellStyle name="Hipervínculo visitado" xfId="11069" builtinId="9" hidden="1"/>
    <cellStyle name="Hipervínculo visitado" xfId="11071" builtinId="9" hidden="1"/>
    <cellStyle name="Hipervínculo visitado" xfId="11073" builtinId="9" hidden="1"/>
    <cellStyle name="Hipervínculo visitado" xfId="11075" builtinId="9" hidden="1"/>
    <cellStyle name="Hipervínculo visitado" xfId="11077" builtinId="9" hidden="1"/>
    <cellStyle name="Hipervínculo visitado" xfId="11079" builtinId="9" hidden="1"/>
    <cellStyle name="Hipervínculo visitado" xfId="11081" builtinId="9" hidden="1"/>
    <cellStyle name="Hipervínculo visitado" xfId="11083" builtinId="9" hidden="1"/>
    <cellStyle name="Hipervínculo visitado" xfId="11085" builtinId="9" hidden="1"/>
    <cellStyle name="Hipervínculo visitado" xfId="11087" builtinId="9" hidden="1"/>
    <cellStyle name="Hipervínculo visitado" xfId="11089" builtinId="9" hidden="1"/>
    <cellStyle name="Hipervínculo visitado" xfId="11091" builtinId="9" hidden="1"/>
    <cellStyle name="Hipervínculo visitado" xfId="11093" builtinId="9" hidden="1"/>
    <cellStyle name="Hipervínculo visitado" xfId="11095" builtinId="9" hidden="1"/>
    <cellStyle name="Hipervínculo visitado" xfId="11097" builtinId="9" hidden="1"/>
    <cellStyle name="Hipervínculo visitado" xfId="11099" builtinId="9" hidden="1"/>
    <cellStyle name="Hipervínculo visitado" xfId="11101" builtinId="9" hidden="1"/>
    <cellStyle name="Hipervínculo visitado" xfId="11103" builtinId="9" hidden="1"/>
    <cellStyle name="Hipervínculo visitado" xfId="11105" builtinId="9" hidden="1"/>
    <cellStyle name="Hipervínculo visitado" xfId="11107" builtinId="9" hidden="1"/>
    <cellStyle name="Hipervínculo visitado" xfId="11109" builtinId="9" hidden="1"/>
    <cellStyle name="Hipervínculo visitado" xfId="11111" builtinId="9" hidden="1"/>
    <cellStyle name="Hipervínculo visitado" xfId="11113" builtinId="9" hidden="1"/>
    <cellStyle name="Hipervínculo visitado" xfId="11115" builtinId="9" hidden="1"/>
    <cellStyle name="Hipervínculo visitado" xfId="11117" builtinId="9" hidden="1"/>
    <cellStyle name="Hipervínculo visitado" xfId="11119" builtinId="9" hidden="1"/>
    <cellStyle name="Hipervínculo visitado" xfId="11121" builtinId="9" hidden="1"/>
    <cellStyle name="Hipervínculo visitado" xfId="11123" builtinId="9" hidden="1"/>
    <cellStyle name="Hipervínculo visitado" xfId="11125" builtinId="9" hidden="1"/>
    <cellStyle name="Hipervínculo visitado" xfId="11127" builtinId="9" hidden="1"/>
    <cellStyle name="Hipervínculo visitado" xfId="11129" builtinId="9" hidden="1"/>
    <cellStyle name="Hipervínculo visitado" xfId="11131" builtinId="9" hidden="1"/>
    <cellStyle name="Hipervínculo visitado" xfId="11133" builtinId="9" hidden="1"/>
    <cellStyle name="Hipervínculo visitado" xfId="11135" builtinId="9" hidden="1"/>
    <cellStyle name="Hipervínculo visitado" xfId="11137" builtinId="9" hidden="1"/>
    <cellStyle name="Hipervínculo visitado" xfId="11139" builtinId="9" hidden="1"/>
    <cellStyle name="Hipervínculo visitado" xfId="11141" builtinId="9" hidden="1"/>
    <cellStyle name="Hipervínculo visitado" xfId="11143" builtinId="9" hidden="1"/>
    <cellStyle name="Hipervínculo visitado" xfId="11145" builtinId="9" hidden="1"/>
    <cellStyle name="Hipervínculo visitado" xfId="11147" builtinId="9" hidden="1"/>
    <cellStyle name="Hipervínculo visitado" xfId="11149" builtinId="9" hidden="1"/>
    <cellStyle name="Hipervínculo visitado" xfId="11151" builtinId="9" hidden="1"/>
    <cellStyle name="Hipervínculo visitado" xfId="11153" builtinId="9" hidden="1"/>
    <cellStyle name="Hipervínculo visitado" xfId="11155" builtinId="9" hidden="1"/>
    <cellStyle name="Hipervínculo visitado" xfId="11157" builtinId="9" hidden="1"/>
    <cellStyle name="Hipervínculo visitado" xfId="11159" builtinId="9" hidden="1"/>
    <cellStyle name="Hipervínculo visitado" xfId="11161" builtinId="9" hidden="1"/>
    <cellStyle name="Hipervínculo visitado" xfId="11163" builtinId="9" hidden="1"/>
    <cellStyle name="Hipervínculo visitado" xfId="11165" builtinId="9" hidden="1"/>
    <cellStyle name="Hipervínculo visitado" xfId="11167" builtinId="9" hidden="1"/>
    <cellStyle name="Hipervínculo visitado" xfId="11169" builtinId="9" hidden="1"/>
    <cellStyle name="Hipervínculo visitado" xfId="11171" builtinId="9" hidden="1"/>
    <cellStyle name="Hipervínculo visitado" xfId="11173" builtinId="9" hidden="1"/>
    <cellStyle name="Hipervínculo visitado" xfId="11175" builtinId="9" hidden="1"/>
    <cellStyle name="Hipervínculo visitado" xfId="11177" builtinId="9" hidden="1"/>
    <cellStyle name="Hipervínculo visitado" xfId="11179" builtinId="9" hidden="1"/>
    <cellStyle name="Hipervínculo visitado" xfId="11181" builtinId="9" hidden="1"/>
    <cellStyle name="Hipervínculo visitado" xfId="11183" builtinId="9" hidden="1"/>
    <cellStyle name="Hipervínculo visitado" xfId="11185" builtinId="9" hidden="1"/>
    <cellStyle name="Hipervínculo visitado" xfId="11187" builtinId="9" hidden="1"/>
    <cellStyle name="Hipervínculo visitado" xfId="11189" builtinId="9" hidden="1"/>
    <cellStyle name="Hipervínculo visitado" xfId="11191" builtinId="9" hidden="1"/>
    <cellStyle name="Hipervínculo visitado" xfId="11193" builtinId="9" hidden="1"/>
    <cellStyle name="Hipervínculo visitado" xfId="11195" builtinId="9" hidden="1"/>
    <cellStyle name="Hipervínculo visitado" xfId="11197" builtinId="9" hidden="1"/>
    <cellStyle name="Hipervínculo visitado" xfId="11199" builtinId="9" hidden="1"/>
    <cellStyle name="Hipervínculo visitado" xfId="11201" builtinId="9" hidden="1"/>
    <cellStyle name="Hipervínculo visitado" xfId="11203" builtinId="9" hidden="1"/>
    <cellStyle name="Hipervínculo visitado" xfId="11205" builtinId="9" hidden="1"/>
    <cellStyle name="Hipervínculo visitado" xfId="11207" builtinId="9" hidden="1"/>
    <cellStyle name="Hipervínculo visitado" xfId="11209" builtinId="9" hidden="1"/>
    <cellStyle name="Hipervínculo visitado" xfId="11211" builtinId="9" hidden="1"/>
    <cellStyle name="Hipervínculo visitado" xfId="11213" builtinId="9" hidden="1"/>
    <cellStyle name="Hipervínculo visitado" xfId="11215" builtinId="9" hidden="1"/>
    <cellStyle name="Hipervínculo visitado" xfId="11217" builtinId="9" hidden="1"/>
    <cellStyle name="Hipervínculo visitado" xfId="11219" builtinId="9" hidden="1"/>
    <cellStyle name="Hipervínculo visitado" xfId="11221" builtinId="9" hidden="1"/>
    <cellStyle name="Hipervínculo visitado" xfId="11223" builtinId="9" hidden="1"/>
    <cellStyle name="Hipervínculo visitado" xfId="11225" builtinId="9" hidden="1"/>
    <cellStyle name="Hipervínculo visitado" xfId="11227" builtinId="9" hidden="1"/>
    <cellStyle name="Hipervínculo visitado" xfId="11229" builtinId="9" hidden="1"/>
    <cellStyle name="Hipervínculo visitado" xfId="11231" builtinId="9" hidden="1"/>
    <cellStyle name="Hipervínculo visitado" xfId="11233" builtinId="9" hidden="1"/>
    <cellStyle name="Hipervínculo visitado" xfId="11235" builtinId="9" hidden="1"/>
    <cellStyle name="Hipervínculo visitado" xfId="11237" builtinId="9" hidden="1"/>
    <cellStyle name="Hipervínculo visitado" xfId="11239" builtinId="9" hidden="1"/>
    <cellStyle name="Hipervínculo visitado" xfId="11241" builtinId="9" hidden="1"/>
    <cellStyle name="Hipervínculo visitado" xfId="11243" builtinId="9" hidden="1"/>
    <cellStyle name="Hipervínculo visitado" xfId="11245" builtinId="9" hidden="1"/>
    <cellStyle name="Hipervínculo visitado" xfId="11247" builtinId="9" hidden="1"/>
    <cellStyle name="Hipervínculo visitado" xfId="11249" builtinId="9" hidden="1"/>
    <cellStyle name="Hipervínculo visitado" xfId="11251" builtinId="9" hidden="1"/>
    <cellStyle name="Hipervínculo visitado" xfId="11253" builtinId="9" hidden="1"/>
    <cellStyle name="Hipervínculo visitado" xfId="11255" builtinId="9" hidden="1"/>
    <cellStyle name="Hipervínculo visitado" xfId="11257" builtinId="9" hidden="1"/>
    <cellStyle name="Hipervínculo visitado" xfId="11259" builtinId="9" hidden="1"/>
    <cellStyle name="Hipervínculo visitado" xfId="11261" builtinId="9" hidden="1"/>
    <cellStyle name="Hipervínculo visitado" xfId="11263" builtinId="9" hidden="1"/>
    <cellStyle name="Hipervínculo visitado" xfId="11265" builtinId="9" hidden="1"/>
    <cellStyle name="Hipervínculo visitado" xfId="11267" builtinId="9" hidden="1"/>
    <cellStyle name="Hipervínculo visitado" xfId="11269" builtinId="9" hidden="1"/>
    <cellStyle name="Hipervínculo visitado" xfId="11271" builtinId="9" hidden="1"/>
    <cellStyle name="Hipervínculo visitado" xfId="11273" builtinId="9" hidden="1"/>
    <cellStyle name="Hipervínculo visitado" xfId="11275" builtinId="9" hidden="1"/>
    <cellStyle name="Hipervínculo visitado" xfId="11277" builtinId="9" hidden="1"/>
    <cellStyle name="Hipervínculo visitado" xfId="11279" builtinId="9" hidden="1"/>
    <cellStyle name="Hipervínculo visitado" xfId="11281" builtinId="9" hidden="1"/>
    <cellStyle name="Hipervínculo visitado" xfId="11283" builtinId="9" hidden="1"/>
    <cellStyle name="Hipervínculo visitado" xfId="11285" builtinId="9" hidden="1"/>
    <cellStyle name="Hipervínculo visitado" xfId="11287" builtinId="9" hidden="1"/>
    <cellStyle name="Hipervínculo visitado" xfId="11289" builtinId="9" hidden="1"/>
    <cellStyle name="Hipervínculo visitado" xfId="11291" builtinId="9" hidden="1"/>
    <cellStyle name="Hipervínculo visitado" xfId="11293" builtinId="9" hidden="1"/>
    <cellStyle name="Hipervínculo visitado" xfId="11295" builtinId="9" hidden="1"/>
    <cellStyle name="Hipervínculo visitado" xfId="11297" builtinId="9" hidden="1"/>
    <cellStyle name="Hipervínculo visitado" xfId="11299" builtinId="9" hidden="1"/>
    <cellStyle name="Hipervínculo visitado" xfId="11301" builtinId="9" hidden="1"/>
    <cellStyle name="Hipervínculo visitado" xfId="11303" builtinId="9" hidden="1"/>
    <cellStyle name="Hipervínculo visitado" xfId="11305" builtinId="9" hidden="1"/>
    <cellStyle name="Hipervínculo visitado" xfId="11307" builtinId="9" hidden="1"/>
    <cellStyle name="Hipervínculo visitado" xfId="11309" builtinId="9" hidden="1"/>
    <cellStyle name="Hipervínculo visitado" xfId="11311" builtinId="9" hidden="1"/>
    <cellStyle name="Hipervínculo visitado" xfId="11313" builtinId="9" hidden="1"/>
    <cellStyle name="Hipervínculo visitado" xfId="11315" builtinId="9" hidden="1"/>
    <cellStyle name="Hipervínculo visitado" xfId="11317" builtinId="9" hidden="1"/>
    <cellStyle name="Hipervínculo visitado" xfId="11319" builtinId="9" hidden="1"/>
    <cellStyle name="Hipervínculo visitado" xfId="11321" builtinId="9" hidden="1"/>
    <cellStyle name="Hipervínculo visitado" xfId="11323" builtinId="9" hidden="1"/>
    <cellStyle name="Hipervínculo visitado" xfId="11325" builtinId="9" hidden="1"/>
    <cellStyle name="Hipervínculo visitado" xfId="11327" builtinId="9" hidden="1"/>
    <cellStyle name="Hipervínculo visitado" xfId="11329" builtinId="9" hidden="1"/>
    <cellStyle name="Hipervínculo visitado" xfId="11331" builtinId="9" hidden="1"/>
    <cellStyle name="Hipervínculo visitado" xfId="11333" builtinId="9" hidden="1"/>
    <cellStyle name="Hipervínculo visitado" xfId="11335" builtinId="9" hidden="1"/>
    <cellStyle name="Hipervínculo visitado" xfId="11337" builtinId="9" hidden="1"/>
    <cellStyle name="Hipervínculo visitado" xfId="11339" builtinId="9" hidden="1"/>
    <cellStyle name="Hipervínculo visitado" xfId="11341" builtinId="9" hidden="1"/>
    <cellStyle name="Hipervínculo visitado" xfId="11343" builtinId="9" hidden="1"/>
    <cellStyle name="Hipervínculo visitado" xfId="11345" builtinId="9" hidden="1"/>
    <cellStyle name="Hipervínculo visitado" xfId="11347" builtinId="9" hidden="1"/>
    <cellStyle name="Hipervínculo visitado" xfId="11349" builtinId="9" hidden="1"/>
    <cellStyle name="Hipervínculo visitado" xfId="11351" builtinId="9" hidden="1"/>
    <cellStyle name="Hipervínculo visitado" xfId="11353" builtinId="9" hidden="1"/>
    <cellStyle name="Hipervínculo visitado" xfId="11355" builtinId="9" hidden="1"/>
    <cellStyle name="Hipervínculo visitado" xfId="11357" builtinId="9" hidden="1"/>
    <cellStyle name="Hipervínculo visitado" xfId="11359" builtinId="9" hidden="1"/>
    <cellStyle name="Hipervínculo visitado" xfId="11361" builtinId="9" hidden="1"/>
    <cellStyle name="Hipervínculo visitado" xfId="11363" builtinId="9" hidden="1"/>
    <cellStyle name="Hipervínculo visitado" xfId="11365" builtinId="9" hidden="1"/>
    <cellStyle name="Hipervínculo visitado" xfId="11367" builtinId="9" hidden="1"/>
    <cellStyle name="Hipervínculo visitado" xfId="11369" builtinId="9" hidden="1"/>
    <cellStyle name="Hipervínculo visitado" xfId="11371" builtinId="9" hidden="1"/>
    <cellStyle name="Hipervínculo visitado" xfId="11373" builtinId="9" hidden="1"/>
    <cellStyle name="Hipervínculo visitado" xfId="11375" builtinId="9" hidden="1"/>
    <cellStyle name="Hipervínculo visitado" xfId="11377" builtinId="9" hidden="1"/>
    <cellStyle name="Hipervínculo visitado" xfId="11379" builtinId="9" hidden="1"/>
    <cellStyle name="Hipervínculo visitado" xfId="11381" builtinId="9" hidden="1"/>
    <cellStyle name="Hipervínculo visitado" xfId="11383" builtinId="9" hidden="1"/>
    <cellStyle name="Hipervínculo visitado" xfId="11385" builtinId="9" hidden="1"/>
    <cellStyle name="Hipervínculo visitado" xfId="11387" builtinId="9" hidden="1"/>
    <cellStyle name="Hipervínculo visitado" xfId="11389" builtinId="9" hidden="1"/>
    <cellStyle name="Hipervínculo visitado" xfId="11391" builtinId="9" hidden="1"/>
    <cellStyle name="Hipervínculo visitado" xfId="11393" builtinId="9" hidden="1"/>
    <cellStyle name="Hipervínculo visitado" xfId="11395" builtinId="9" hidden="1"/>
    <cellStyle name="Hipervínculo visitado" xfId="11397" builtinId="9" hidden="1"/>
    <cellStyle name="Hipervínculo visitado" xfId="11399" builtinId="9" hidden="1"/>
    <cellStyle name="Hipervínculo visitado" xfId="11401" builtinId="9" hidden="1"/>
    <cellStyle name="Hipervínculo visitado" xfId="11403" builtinId="9" hidden="1"/>
    <cellStyle name="Hipervínculo visitado" xfId="11405" builtinId="9" hidden="1"/>
    <cellStyle name="Hipervínculo visitado" xfId="11407" builtinId="9" hidden="1"/>
    <cellStyle name="Hipervínculo visitado" xfId="11409" builtinId="9" hidden="1"/>
    <cellStyle name="Hipervínculo visitado" xfId="11411" builtinId="9" hidden="1"/>
    <cellStyle name="Hipervínculo visitado" xfId="11413" builtinId="9" hidden="1"/>
    <cellStyle name="Hipervínculo visitado" xfId="11415" builtinId="9" hidden="1"/>
    <cellStyle name="Hipervínculo visitado" xfId="11417" builtinId="9" hidden="1"/>
    <cellStyle name="Hipervínculo visitado" xfId="11419" builtinId="9" hidden="1"/>
    <cellStyle name="Hipervínculo visitado" xfId="11421" builtinId="9" hidden="1"/>
    <cellStyle name="Hipervínculo visitado" xfId="11423" builtinId="9" hidden="1"/>
    <cellStyle name="Hipervínculo visitado" xfId="11425" builtinId="9" hidden="1"/>
    <cellStyle name="Hipervínculo visitado" xfId="11427" builtinId="9" hidden="1"/>
    <cellStyle name="Hipervínculo visitado" xfId="11429" builtinId="9" hidden="1"/>
    <cellStyle name="Hipervínculo visitado" xfId="11431" builtinId="9" hidden="1"/>
    <cellStyle name="Hipervínculo visitado" xfId="11433" builtinId="9" hidden="1"/>
    <cellStyle name="Hipervínculo visitado" xfId="11435" builtinId="9" hidden="1"/>
    <cellStyle name="Hipervínculo visitado" xfId="11437" builtinId="9" hidden="1"/>
    <cellStyle name="Hipervínculo visitado" xfId="11439" builtinId="9" hidden="1"/>
    <cellStyle name="Hipervínculo visitado" xfId="11441" builtinId="9" hidden="1"/>
    <cellStyle name="Hipervínculo visitado" xfId="11443" builtinId="9" hidden="1"/>
    <cellStyle name="Hipervínculo visitado" xfId="11445" builtinId="9" hidden="1"/>
    <cellStyle name="Hipervínculo visitado" xfId="11447" builtinId="9" hidden="1"/>
    <cellStyle name="Hipervínculo visitado" xfId="11449" builtinId="9" hidden="1"/>
    <cellStyle name="Hipervínculo visitado" xfId="11451" builtinId="9" hidden="1"/>
    <cellStyle name="Hipervínculo visitado" xfId="11453" builtinId="9" hidden="1"/>
    <cellStyle name="Hipervínculo visitado" xfId="11455" builtinId="9" hidden="1"/>
    <cellStyle name="Hipervínculo visitado" xfId="11457" builtinId="9" hidden="1"/>
    <cellStyle name="Hipervínculo visitado" xfId="11626" builtinId="9" hidden="1"/>
    <cellStyle name="Hipervínculo visitado" xfId="11758" builtinId="9" hidden="1"/>
    <cellStyle name="Hipervínculo visitado" xfId="11724" builtinId="9" hidden="1"/>
    <cellStyle name="Hipervínculo visitado" xfId="11667" builtinId="9" hidden="1"/>
    <cellStyle name="Hipervínculo visitado" xfId="11610" builtinId="9" hidden="1"/>
    <cellStyle name="Hipervínculo visitado" xfId="7930" builtinId="9" hidden="1"/>
    <cellStyle name="Hipervínculo visitado" xfId="8112" builtinId="9" hidden="1"/>
    <cellStyle name="Hipervínculo visitado" xfId="11866" builtinId="9" hidden="1"/>
    <cellStyle name="Hipervínculo visitado" xfId="11809" builtinId="9" hidden="1"/>
    <cellStyle name="Hipervínculo visitado" xfId="11770" builtinId="9" hidden="1"/>
    <cellStyle name="Hipervínculo visitado" xfId="11518" builtinId="9" hidden="1"/>
    <cellStyle name="Hipervínculo visitado" xfId="11502" builtinId="9" hidden="1"/>
    <cellStyle name="Hipervínculo visitado" xfId="11764" builtinId="9" hidden="1"/>
    <cellStyle name="Hipervínculo visitado" xfId="11733" builtinId="9" hidden="1"/>
    <cellStyle name="Hipervínculo visitado" xfId="11676" builtinId="9" hidden="1"/>
    <cellStyle name="Hipervínculo visitado" xfId="11619" builtinId="9" hidden="1"/>
    <cellStyle name="Hipervínculo visitado" xfId="11525" builtinId="9" hidden="1"/>
    <cellStyle name="Hipervínculo visitado" xfId="11865" builtinId="9" hidden="1"/>
    <cellStyle name="Hipervínculo visitado" xfId="11808" builtinId="9" hidden="1"/>
    <cellStyle name="Hipervínculo visitado" xfId="11765" builtinId="9" hidden="1"/>
    <cellStyle name="Hipervínculo visitado" xfId="11734" builtinId="9" hidden="1"/>
    <cellStyle name="Hipervínculo visitado" xfId="11677" builtinId="9" hidden="1"/>
    <cellStyle name="Hipervínculo visitado" xfId="11620" builtinId="9" hidden="1"/>
    <cellStyle name="Hipervínculo visitado" xfId="11530" builtinId="9" hidden="1"/>
    <cellStyle name="Hipervínculo visitado" xfId="9700" builtinId="9" hidden="1"/>
    <cellStyle name="Hipervínculo visitado" xfId="11706" builtinId="9" hidden="1"/>
    <cellStyle name="Hipervínculo visitado" xfId="11649" builtinId="9" hidden="1"/>
    <cellStyle name="Hipervínculo visitado" xfId="11592" builtinId="9" hidden="1"/>
    <cellStyle name="Hipervínculo visitado" xfId="11864" builtinId="9" hidden="1"/>
    <cellStyle name="Hipervínculo visitado" xfId="11807" builtinId="9" hidden="1"/>
    <cellStyle name="Hipervínculo visitado" xfId="9807" builtinId="9" hidden="1"/>
    <cellStyle name="Hipervínculo visitado" xfId="11503" builtinId="9" hidden="1"/>
    <cellStyle name="Hipervínculo visitado" xfId="9864" builtinId="9" hidden="1"/>
    <cellStyle name="Hipervínculo visitado" xfId="9921" builtinId="9" hidden="1"/>
    <cellStyle name="Hipervínculo visitado" xfId="9659" builtinId="9" hidden="1"/>
    <cellStyle name="Hipervínculo visitado" xfId="11769" builtinId="9" hidden="1"/>
    <cellStyle name="Hipervínculo visitado" xfId="11738" builtinId="9" hidden="1"/>
    <cellStyle name="Hipervínculo visitado" xfId="11681" builtinId="9" hidden="1"/>
    <cellStyle name="Hipervínculo visitado" xfId="11624" builtinId="9" hidden="1"/>
    <cellStyle name="Hipervínculo visitado" xfId="11751" builtinId="9" hidden="1"/>
    <cellStyle name="Hipervínculo visitado" xfId="11694" builtinId="9" hidden="1"/>
    <cellStyle name="Hipervínculo visitado" xfId="11637" builtinId="9" hidden="1"/>
    <cellStyle name="Hipervínculo visitado" xfId="11581" builtinId="9" hidden="1"/>
    <cellStyle name="Hipervínculo visitado" xfId="11749" builtinId="9" hidden="1"/>
    <cellStyle name="Hipervínculo visitado" xfId="11692" builtinId="9" hidden="1"/>
    <cellStyle name="Hipervínculo visitado" xfId="11635" builtinId="9" hidden="1"/>
    <cellStyle name="Hipervínculo visitado" xfId="11579" builtinId="9" hidden="1"/>
    <cellStyle name="Hipervínculo visitado" xfId="11513" builtinId="9" hidden="1"/>
    <cellStyle name="Hipervínculo visitado" xfId="9653" builtinId="9" hidden="1"/>
    <cellStyle name="Hipervínculo visitado" xfId="11909" builtinId="9" hidden="1"/>
    <cellStyle name="Hipervínculo visitado" xfId="11852" builtinId="9" hidden="1"/>
    <cellStyle name="Hipervínculo visitado" xfId="11536" builtinId="9" hidden="1"/>
    <cellStyle name="Hipervínculo visitado" xfId="11907" builtinId="9" hidden="1"/>
    <cellStyle name="Hipervínculo visitado" xfId="11850" builtinId="9" hidden="1"/>
    <cellStyle name="Hipervínculo visitado" xfId="11794" builtinId="9" hidden="1"/>
    <cellStyle name="Hipervínculo visitado" xfId="11533" builtinId="9" hidden="1"/>
    <cellStyle name="Hipervínculo visitado" xfId="11868" builtinId="9" hidden="1"/>
    <cellStyle name="Hipervínculo visitado" xfId="11811" builtinId="9" hidden="1"/>
    <cellStyle name="Hipervínculo visitado" xfId="11792" builtinId="9" hidden="1"/>
    <cellStyle name="Hipervínculo visitado" xfId="11748" builtinId="9" hidden="1"/>
    <cellStyle name="Hipervínculo visitado" xfId="11691" builtinId="9" hidden="1"/>
    <cellStyle name="Hipervínculo visitado" xfId="11634" builtinId="9" hidden="1"/>
    <cellStyle name="Hipervínculo visitado" xfId="10117" builtinId="9" hidden="1"/>
    <cellStyle name="Hipervínculo visitado" xfId="11899" builtinId="9" hidden="1"/>
    <cellStyle name="Hipervínculo visitado" xfId="11842" builtinId="9" hidden="1"/>
    <cellStyle name="Hipervínculo visitado" xfId="11786" builtinId="9" hidden="1"/>
    <cellStyle name="Hipervínculo visitado" xfId="11522" builtinId="9" hidden="1"/>
    <cellStyle name="Hipervínculo visitado" xfId="11805" builtinId="9" hidden="1"/>
    <cellStyle name="Hipervínculo visitado" xfId="11767" builtinId="9" hidden="1"/>
    <cellStyle name="Hipervínculo visitado" xfId="11736" builtinId="9" hidden="1"/>
    <cellStyle name="Hipervínculo visitado" xfId="11679" builtinId="9" hidden="1"/>
    <cellStyle name="Hipervínculo visitado" xfId="11622" builtinId="9" hidden="1"/>
    <cellStyle name="Hipervínculo visitado" xfId="11745" builtinId="9" hidden="1"/>
    <cellStyle name="Hipervínculo visitado" xfId="11688" builtinId="9" hidden="1"/>
    <cellStyle name="Hipervínculo visitado" xfId="11631" builtinId="9" hidden="1"/>
    <cellStyle name="Hipervínculo visitado" xfId="11575" builtinId="9" hidden="1"/>
    <cellStyle name="Hipervínculo visitado" xfId="9644" builtinId="9" hidden="1"/>
    <cellStyle name="Hipervínculo visitado" xfId="11862" builtinId="9" hidden="1"/>
    <cellStyle name="Hipervínculo visitado" xfId="11804" builtinId="9" hidden="1"/>
    <cellStyle name="Hipervínculo visitado" xfId="11760" builtinId="9" hidden="1"/>
    <cellStyle name="Hipervínculo visitado" xfId="11727" builtinId="9" hidden="1"/>
    <cellStyle name="Hipervínculo visitado" xfId="11670" builtinId="9" hidden="1"/>
    <cellStyle name="Hipervínculo visitado" xfId="11613" builtinId="9" hidden="1"/>
    <cellStyle name="Hipervínculo visitado" xfId="11744" builtinId="9" hidden="1"/>
    <cellStyle name="Hipervínculo visitado" xfId="11687" builtinId="9" hidden="1"/>
    <cellStyle name="Hipervínculo visitado" xfId="11630" builtinId="9" hidden="1"/>
    <cellStyle name="Hipervínculo visitado" xfId="11574" builtinId="9" hidden="1"/>
    <cellStyle name="Hipervínculo visitado" xfId="11747" builtinId="9" hidden="1"/>
    <cellStyle name="Hipervínculo visitado" xfId="11690" builtinId="9" hidden="1"/>
    <cellStyle name="Hipervínculo visitado" xfId="11633" builtinId="9" hidden="1"/>
    <cellStyle name="Hipervínculo visitado" xfId="11577" builtinId="9" hidden="1"/>
    <cellStyle name="Hipervínculo visitado" xfId="9782" builtinId="9" hidden="1"/>
    <cellStyle name="Hipervínculo visitado" xfId="11587" builtinId="9" hidden="1"/>
    <cellStyle name="Hipervínculo visitado" xfId="11883" builtinId="9" hidden="1"/>
    <cellStyle name="Hipervínculo visitado" xfId="11826" builtinId="9" hidden="1"/>
    <cellStyle name="Hipervínculo visitado" xfId="11501" builtinId="9" hidden="1"/>
    <cellStyle name="Hipervínculo visitado" xfId="11910" builtinId="9" hidden="1"/>
    <cellStyle name="Hipervínculo visitado" xfId="11853" builtinId="9" hidden="1"/>
    <cellStyle name="Hipervínculo visitado" xfId="11537" builtinId="9" hidden="1"/>
    <cellStyle name="Hipervínculo visitado" xfId="11898" builtinId="9" hidden="1"/>
    <cellStyle name="Hipervínculo visitado" xfId="11841" builtinId="9" hidden="1"/>
    <cellStyle name="Hipervínculo visitado" xfId="11785" builtinId="9" hidden="1"/>
    <cellStyle name="Hipervínculo visitado" xfId="11521" builtinId="9" hidden="1"/>
    <cellStyle name="Hipervínculo visitado" xfId="11900" builtinId="9" hidden="1"/>
    <cellStyle name="Hipervínculo visitado" xfId="11843" builtinId="9" hidden="1"/>
    <cellStyle name="Hipervínculo visitado" xfId="11787" builtinId="9" hidden="1"/>
    <cellStyle name="Hipervínculo visitado" xfId="11523" builtinId="9" hidden="1"/>
    <cellStyle name="Hipervínculo visitado" xfId="11896" builtinId="9" hidden="1"/>
    <cellStyle name="Hipervínculo visitado" xfId="11839" builtinId="9" hidden="1"/>
    <cellStyle name="Hipervínculo visitado" xfId="11771" builtinId="9" hidden="1"/>
    <cellStyle name="Hipervínculo visitado" xfId="11519" builtinId="9" hidden="1"/>
    <cellStyle name="Hipervínculo visitado" xfId="11860" builtinId="9" hidden="1"/>
    <cellStyle name="Hipervínculo visitado" xfId="11802" builtinId="9" hidden="1"/>
    <cellStyle name="Hipervínculo visitado" xfId="11768" builtinId="9" hidden="1"/>
    <cellStyle name="Hipervínculo visitado" xfId="11737" builtinId="9" hidden="1"/>
    <cellStyle name="Hipervínculo visitado" xfId="11680" builtinId="9" hidden="1"/>
    <cellStyle name="Hipervínculo visitado" xfId="11623" builtinId="9" hidden="1"/>
    <cellStyle name="Hipervínculo visitado" xfId="11704" builtinId="9" hidden="1"/>
    <cellStyle name="Hipervínculo visitado" xfId="11647" builtinId="9" hidden="1"/>
    <cellStyle name="Hipervínculo visitado" xfId="11589" builtinId="9" hidden="1"/>
    <cellStyle name="Hipervínculo visitado" xfId="11576" builtinId="9" hidden="1"/>
    <cellStyle name="Hipervínculo visitado" xfId="11903" builtinId="9" hidden="1"/>
    <cellStyle name="Hipervínculo visitado" xfId="11846" builtinId="9" hidden="1"/>
    <cellStyle name="Hipervínculo visitado" xfId="11528" builtinId="9" hidden="1"/>
    <cellStyle name="Hipervínculo visitado" xfId="9839" builtinId="9" hidden="1"/>
    <cellStyle name="Hipervínculo visitado" xfId="11796" builtinId="9" hidden="1"/>
    <cellStyle name="Hipervínculo visitado" xfId="11759" builtinId="9" hidden="1"/>
    <cellStyle name="Hipervínculo visitado" xfId="11725" builtinId="9" hidden="1"/>
    <cellStyle name="Hipervínculo visitado" xfId="11668" builtinId="9" hidden="1"/>
    <cellStyle name="Hipervínculo visitado" xfId="11611" builtinId="9" hidden="1"/>
    <cellStyle name="Hipervínculo visitado" xfId="9710" builtinId="9" hidden="1"/>
    <cellStyle name="Hipervínculo visitado" xfId="11466" builtinId="9" hidden="1"/>
    <cellStyle name="Hipervínculo visitado" xfId="11490" builtinId="9" hidden="1"/>
    <cellStyle name="Hipervínculo visitado" xfId="11482" builtinId="9" hidden="1"/>
    <cellStyle name="Hipervínculo visitado" xfId="11474" builtinId="9" hidden="1"/>
    <cellStyle name="Hipervínculo visitado" xfId="11732" builtinId="9" hidden="1"/>
    <cellStyle name="Hipervínculo visitado" xfId="11675" builtinId="9" hidden="1"/>
    <cellStyle name="Hipervínculo visitado" xfId="11618" builtinId="9" hidden="1"/>
    <cellStyle name="Hipervínculo visitado" xfId="9896" builtinId="9" hidden="1"/>
    <cellStyle name="Hipervínculo visitado" xfId="9657" builtinId="9" hidden="1"/>
    <cellStyle name="Hipervínculo visitado" xfId="11914" builtinId="9" hidden="1"/>
    <cellStyle name="Hipervínculo visitado" xfId="11857" builtinId="9" hidden="1"/>
    <cellStyle name="Hipervínculo visitado" xfId="11543" builtinId="9" hidden="1"/>
    <cellStyle name="Hipervínculo visitado" xfId="11585" builtinId="9" hidden="1"/>
    <cellStyle name="Hipervínculo visitado" xfId="11548" builtinId="9" hidden="1"/>
    <cellStyle name="Hipervínculo visitado" xfId="11887" builtinId="9" hidden="1"/>
    <cellStyle name="Hipervínculo visitado" xfId="11830" builtinId="9" hidden="1"/>
    <cellStyle name="Hipervínculo visitado" xfId="11507" builtinId="9" hidden="1"/>
    <cellStyle name="Hipervínculo visitado" xfId="11859" builtinId="9" hidden="1"/>
    <cellStyle name="Hipervínculo visitado" xfId="11800" builtinId="9" hidden="1"/>
    <cellStyle name="Hipervínculo visitado" xfId="11763" builtinId="9" hidden="1"/>
    <cellStyle name="Hipervínculo visitado" xfId="11731" builtinId="9" hidden="1"/>
    <cellStyle name="Hipervínculo visitado" xfId="11674" builtinId="9" hidden="1"/>
    <cellStyle name="Hipervínculo visitado" xfId="11617" builtinId="9" hidden="1"/>
    <cellStyle name="Hipervínculo visitado" xfId="9658" builtinId="9" hidden="1"/>
    <cellStyle name="Hipervínculo visitado" xfId="11701" builtinId="9" hidden="1"/>
    <cellStyle name="Hipervínculo visitado" xfId="11644" builtinId="9" hidden="1"/>
    <cellStyle name="Hipervínculo visitado" xfId="11583" builtinId="9" hidden="1"/>
    <cellStyle name="Hipervínculo visitado" xfId="11885" builtinId="9" hidden="1"/>
    <cellStyle name="Hipervínculo visitado" xfId="11828" builtinId="9" hidden="1"/>
    <cellStyle name="Hipervínculo visitado" xfId="11505" builtinId="9" hidden="1"/>
    <cellStyle name="Hipervínculo visitado" xfId="11912" builtinId="9" hidden="1"/>
    <cellStyle name="Hipervínculo visitado" xfId="11855" builtinId="9" hidden="1"/>
    <cellStyle name="Hipervínculo visitado" xfId="11541" builtinId="9" hidden="1"/>
    <cellStyle name="Hipervínculo visitado" xfId="11697" builtinId="9" hidden="1"/>
    <cellStyle name="Hipervínculo visitado" xfId="11640" builtinId="9" hidden="1"/>
    <cellStyle name="Hipervínculo visitado" xfId="11798" builtinId="9" hidden="1"/>
    <cellStyle name="Hipervínculo visitado" xfId="11761" builtinId="9" hidden="1"/>
    <cellStyle name="Hipervínculo visitado" xfId="11729" builtinId="9" hidden="1"/>
    <cellStyle name="Hipervínculo visitado" xfId="11672" builtinId="9" hidden="1"/>
    <cellStyle name="Hipervínculo visitado" xfId="11615" builtinId="9" hidden="1"/>
    <cellStyle name="Hipervínculo visitado" xfId="11539" builtinId="9" hidden="1"/>
    <cellStyle name="Hipervínculo visitado" xfId="11913" builtinId="9" hidden="1"/>
    <cellStyle name="Hipervínculo visitado" xfId="11856" builtinId="9" hidden="1"/>
    <cellStyle name="Hipervínculo visitado" xfId="11542" builtinId="9" hidden="1"/>
    <cellStyle name="Hipervínculo visitado" xfId="9647" builtinId="9" hidden="1"/>
    <cellStyle name="Hipervínculo visitado" xfId="11470" builtinId="9" hidden="1"/>
    <cellStyle name="Hipervínculo visitado" xfId="11463" builtinId="9" hidden="1"/>
    <cellStyle name="Hipervínculo visitado" xfId="11493" builtinId="9" hidden="1"/>
    <cellStyle name="Hipervínculo visitado" xfId="11485" builtinId="9" hidden="1"/>
    <cellStyle name="Hipervínculo visitado" xfId="11477" builtinId="9" hidden="1"/>
    <cellStyle name="Hipervínculo visitado" xfId="11880" builtinId="9" hidden="1"/>
    <cellStyle name="Hipervínculo visitado" xfId="11823" builtinId="9" hidden="1"/>
    <cellStyle name="Hipervínculo visitado" xfId="11784" builtinId="9" hidden="1"/>
    <cellStyle name="Hipervínculo visitado" xfId="11496" builtinId="9" hidden="1"/>
    <cellStyle name="Hipervínculo visitado" xfId="11878" builtinId="9" hidden="1"/>
    <cellStyle name="Hipervínculo visitado" xfId="11821" builtinId="9" hidden="1"/>
    <cellStyle name="Hipervínculo visitado" xfId="11782" builtinId="9" hidden="1"/>
    <cellStyle name="Hipervínculo visitado" xfId="11492" builtinId="9" hidden="1"/>
    <cellStyle name="Hipervínculo visitado" xfId="11876" builtinId="9" hidden="1"/>
    <cellStyle name="Hipervínculo visitado" xfId="11819" builtinId="9" hidden="1"/>
    <cellStyle name="Hipervínculo visitado" xfId="11780" builtinId="9" hidden="1"/>
    <cellStyle name="Hipervínculo visitado" xfId="11488" builtinId="9" hidden="1"/>
    <cellStyle name="Hipervínculo visitado" xfId="11874" builtinId="9" hidden="1"/>
    <cellStyle name="Hipervínculo visitado" xfId="11817" builtinId="9" hidden="1"/>
    <cellStyle name="Hipervínculo visitado" xfId="11778" builtinId="9" hidden="1"/>
    <cellStyle name="Hipervínculo visitado" xfId="11484" builtinId="9" hidden="1"/>
    <cellStyle name="Hipervínculo visitado" xfId="11872" builtinId="9" hidden="1"/>
    <cellStyle name="Hipervínculo visitado" xfId="11815" builtinId="9" hidden="1"/>
    <cellStyle name="Hipervínculo visitado" xfId="11776" builtinId="9" hidden="1"/>
    <cellStyle name="Hipervínculo visitado" xfId="11480" builtinId="9" hidden="1"/>
    <cellStyle name="Hipervínculo visitado" xfId="11870" builtinId="9" hidden="1"/>
    <cellStyle name="Hipervínculo visitado" xfId="11813" builtinId="9" hidden="1"/>
    <cellStyle name="Hipervínculo visitado" xfId="11774" builtinId="9" hidden="1"/>
    <cellStyle name="Hipervínculo visitado" xfId="11476" builtinId="9" hidden="1"/>
    <cellStyle name="Hipervínculo visitado" xfId="11879" builtinId="9" hidden="1"/>
    <cellStyle name="Hipervínculo visitado" xfId="11822" builtinId="9" hidden="1"/>
    <cellStyle name="Hipervínculo visitado" xfId="11783" builtinId="9" hidden="1"/>
    <cellStyle name="Hipervínculo visitado" xfId="11495" builtinId="9" hidden="1"/>
    <cellStyle name="Hipervínculo visitado" xfId="11877" builtinId="9" hidden="1"/>
    <cellStyle name="Hipervínculo visitado" xfId="11820" builtinId="9" hidden="1"/>
    <cellStyle name="Hipervínculo visitado" xfId="11781" builtinId="9" hidden="1"/>
    <cellStyle name="Hipervínculo visitado" xfId="11491" builtinId="9" hidden="1"/>
    <cellStyle name="Hipervínculo visitado" xfId="11875" builtinId="9" hidden="1"/>
    <cellStyle name="Hipervínculo visitado" xfId="11818" builtinId="9" hidden="1"/>
    <cellStyle name="Hipervínculo visitado" xfId="11779" builtinId="9" hidden="1"/>
    <cellStyle name="Hipervínculo visitado" xfId="11487" builtinId="9" hidden="1"/>
    <cellStyle name="Hipervínculo visitado" xfId="11873" builtinId="9" hidden="1"/>
    <cellStyle name="Hipervínculo visitado" xfId="11816" builtinId="9" hidden="1"/>
    <cellStyle name="Hipervínculo visitado" xfId="11777" builtinId="9" hidden="1"/>
    <cellStyle name="Hipervínculo visitado" xfId="11483" builtinId="9" hidden="1"/>
    <cellStyle name="Hipervínculo visitado" xfId="11871" builtinId="9" hidden="1"/>
    <cellStyle name="Hipervínculo visitado" xfId="11814" builtinId="9" hidden="1"/>
    <cellStyle name="Hipervínculo visitado" xfId="11775" builtinId="9" hidden="1"/>
    <cellStyle name="Hipervínculo visitado" xfId="11479" builtinId="9" hidden="1"/>
    <cellStyle name="Hipervínculo visitado" xfId="11869" builtinId="9" hidden="1"/>
    <cellStyle name="Hipervínculo visitado" xfId="11812" builtinId="9" hidden="1"/>
    <cellStyle name="Hipervínculo visitado" xfId="11773" builtinId="9" hidden="1"/>
    <cellStyle name="Hipervínculo visitado" xfId="11475" builtinId="9" hidden="1"/>
    <cellStyle name="Hipervínculo visitado" xfId="11916" builtinId="9" hidden="1"/>
    <cellStyle name="Hipervínculo visitado" xfId="11918" builtinId="9" hidden="1"/>
    <cellStyle name="Hipervínculo visitado" xfId="11920" builtinId="9" hidden="1"/>
    <cellStyle name="Hipervínculo visitado" xfId="11922" builtinId="9" hidden="1"/>
    <cellStyle name="Hipervínculo visitado" xfId="11924" builtinId="9" hidden="1"/>
    <cellStyle name="Hipervínculo visitado" xfId="11926" builtinId="9" hidden="1"/>
    <cellStyle name="Hipervínculo visitado" xfId="11928" builtinId="9" hidden="1"/>
    <cellStyle name="Hipervínculo visitado" xfId="11930" builtinId="9" hidden="1"/>
    <cellStyle name="Hipervínculo visitado" xfId="11933" builtinId="9" hidden="1"/>
    <cellStyle name="Hipervínculo visitado" xfId="11935" builtinId="9" hidden="1"/>
    <cellStyle name="Hipervínculo visitado" xfId="11937" builtinId="9" hidden="1"/>
    <cellStyle name="Hipervínculo visitado" xfId="11939" builtinId="9" hidden="1"/>
    <cellStyle name="Hipervínculo visitado" xfId="11941" builtinId="9" hidden="1"/>
    <cellStyle name="Hipervínculo visitado" xfId="11943" builtinId="9" hidden="1"/>
    <cellStyle name="Hipervínculo visitado" xfId="11945" builtinId="9" hidden="1"/>
    <cellStyle name="Hipervínculo visitado" xfId="11947" builtinId="9" hidden="1"/>
    <cellStyle name="Hipervínculo visitado" xfId="11949" builtinId="9" hidden="1"/>
    <cellStyle name="Hipervínculo visitado" xfId="11951" builtinId="9" hidden="1"/>
    <cellStyle name="Hipervínculo visitado" xfId="11953" builtinId="9" hidden="1"/>
    <cellStyle name="Hipervínculo visitado" xfId="11955" builtinId="9" hidden="1"/>
    <cellStyle name="Hipervínculo visitado" xfId="11957" builtinId="9" hidden="1"/>
    <cellStyle name="Hipervínculo visitado" xfId="11959" builtinId="9" hidden="1"/>
    <cellStyle name="Hipervínculo visitado" xfId="11961" builtinId="9" hidden="1"/>
    <cellStyle name="Hipervínculo visitado" xfId="11963" builtinId="9" hidden="1"/>
    <cellStyle name="Hipervínculo visitado" xfId="11965" builtinId="9" hidden="1"/>
    <cellStyle name="Hipervínculo visitado" xfId="11967" builtinId="9" hidden="1"/>
    <cellStyle name="Hipervínculo visitado" xfId="11969" builtinId="9" hidden="1"/>
    <cellStyle name="Hipervínculo visitado" xfId="11971" builtinId="9" hidden="1"/>
    <cellStyle name="Hipervínculo visitado" xfId="11973" builtinId="9" hidden="1"/>
    <cellStyle name="Hipervínculo visitado" xfId="11975" builtinId="9" hidden="1"/>
    <cellStyle name="Hipervínculo visitado" xfId="11977" builtinId="9" hidden="1"/>
    <cellStyle name="Hipervínculo visitado" xfId="11979" builtinId="9" hidden="1"/>
    <cellStyle name="Hipervínculo visitado" xfId="11981" builtinId="9" hidden="1"/>
    <cellStyle name="Hipervínculo visitado" xfId="11983" builtinId="9" hidden="1"/>
    <cellStyle name="Hipervínculo visitado" xfId="11985" builtinId="9" hidden="1"/>
    <cellStyle name="Hipervínculo visitado" xfId="11987" builtinId="9" hidden="1"/>
    <cellStyle name="Hipervínculo visitado" xfId="11989" builtinId="9" hidden="1"/>
    <cellStyle name="Hipervínculo visitado" xfId="11991" builtinId="9" hidden="1"/>
    <cellStyle name="Hipervínculo visitado" xfId="11993" builtinId="9" hidden="1"/>
    <cellStyle name="Hipervínculo visitado" xfId="11995" builtinId="9" hidden="1"/>
    <cellStyle name="Hipervínculo visitado" xfId="11997" builtinId="9" hidden="1"/>
    <cellStyle name="Hipervínculo visitado" xfId="11999" builtinId="9" hidden="1"/>
    <cellStyle name="Hipervínculo visitado" xfId="12001" builtinId="9" hidden="1"/>
    <cellStyle name="Hipervínculo visitado" xfId="12003" builtinId="9" hidden="1"/>
    <cellStyle name="Hipervínculo visitado" xfId="12005" builtinId="9" hidden="1"/>
    <cellStyle name="Hipervínculo visitado" xfId="12007" builtinId="9" hidden="1"/>
    <cellStyle name="Hipervínculo visitado" xfId="12009" builtinId="9" hidden="1"/>
    <cellStyle name="Hipervínculo visitado" xfId="12011" builtinId="9" hidden="1"/>
    <cellStyle name="Hipervínculo visitado" xfId="12013" builtinId="9" hidden="1"/>
    <cellStyle name="Hipervínculo visitado" xfId="12015" builtinId="9" hidden="1"/>
    <cellStyle name="Hipervínculo visitado" xfId="12017" builtinId="9" hidden="1"/>
    <cellStyle name="Hipervínculo visitado" xfId="12019" builtinId="9" hidden="1"/>
    <cellStyle name="Hipervínculo visitado" xfId="12021" builtinId="9" hidden="1"/>
    <cellStyle name="Hipervínculo visitado" xfId="12023" builtinId="9" hidden="1"/>
    <cellStyle name="Hipervínculo visitado" xfId="12025" builtinId="9" hidden="1"/>
    <cellStyle name="Hipervínculo visitado" xfId="12027" builtinId="9" hidden="1"/>
    <cellStyle name="Hipervínculo visitado" xfId="12029" builtinId="9" hidden="1"/>
    <cellStyle name="Hipervínculo visitado" xfId="12031" builtinId="9" hidden="1"/>
    <cellStyle name="Hipervínculo visitado" xfId="12033" builtinId="9" hidden="1"/>
    <cellStyle name="Hipervínculo visitado" xfId="12035" builtinId="9" hidden="1"/>
    <cellStyle name="Hipervínculo visitado" xfId="12037" builtinId="9" hidden="1"/>
    <cellStyle name="Hipervínculo visitado" xfId="12039" builtinId="9" hidden="1"/>
    <cellStyle name="Hipervínculo visitado" xfId="12041" builtinId="9" hidden="1"/>
    <cellStyle name="Hipervínculo visitado" xfId="12043" builtinId="9" hidden="1"/>
    <cellStyle name="Hipervínculo visitado" xfId="12045" builtinId="9" hidden="1"/>
    <cellStyle name="Hipervínculo visitado" xfId="12047" builtinId="9" hidden="1"/>
    <cellStyle name="Hipervínculo visitado" xfId="12049" builtinId="9" hidden="1"/>
    <cellStyle name="Hipervínculo visitado" xfId="12051" builtinId="9" hidden="1"/>
    <cellStyle name="Hipervínculo visitado" xfId="12053" builtinId="9" hidden="1"/>
    <cellStyle name="Hipervínculo visitado" xfId="12055" builtinId="9" hidden="1"/>
    <cellStyle name="Hipervínculo visitado" xfId="12057" builtinId="9" hidden="1"/>
    <cellStyle name="Hipervínculo visitado" xfId="12059" builtinId="9" hidden="1"/>
    <cellStyle name="Hipervínculo visitado" xfId="12061" builtinId="9" hidden="1"/>
    <cellStyle name="Hipervínculo visitado" xfId="12063" builtinId="9" hidden="1"/>
    <cellStyle name="Hipervínculo visitado" xfId="12065" builtinId="9" hidden="1"/>
    <cellStyle name="Hipervínculo visitado" xfId="12067" builtinId="9" hidden="1"/>
    <cellStyle name="Hipervínculo visitado" xfId="12069" builtinId="9" hidden="1"/>
    <cellStyle name="Hipervínculo visitado" xfId="12071" builtinId="9" hidden="1"/>
    <cellStyle name="Hipervínculo visitado" xfId="12073" builtinId="9" hidden="1"/>
    <cellStyle name="Hipervínculo visitado" xfId="12075" builtinId="9" hidden="1"/>
    <cellStyle name="Hipervínculo visitado" xfId="12077" builtinId="9" hidden="1"/>
    <cellStyle name="Hipervínculo visitado" xfId="12079" builtinId="9" hidden="1"/>
    <cellStyle name="Hipervínculo visitado" xfId="12081" builtinId="9" hidden="1"/>
    <cellStyle name="Hipervínculo visitado" xfId="12083" builtinId="9" hidden="1"/>
    <cellStyle name="Hipervínculo visitado" xfId="12085" builtinId="9" hidden="1"/>
    <cellStyle name="Hipervínculo visitado" xfId="12087" builtinId="9" hidden="1"/>
    <cellStyle name="Hipervínculo visitado" xfId="12089" builtinId="9" hidden="1"/>
    <cellStyle name="Hipervínculo visitado" xfId="12091" builtinId="9" hidden="1"/>
    <cellStyle name="Hipervínculo visitado" xfId="12093" builtinId="9" hidden="1"/>
    <cellStyle name="Hipervínculo visitado" xfId="12095" builtinId="9" hidden="1"/>
    <cellStyle name="Hipervínculo visitado" xfId="12097" builtinId="9" hidden="1"/>
    <cellStyle name="Hipervínculo visitado" xfId="12099" builtinId="9" hidden="1"/>
    <cellStyle name="Hipervínculo visitado" xfId="12101" builtinId="9" hidden="1"/>
    <cellStyle name="Hipervínculo visitado" xfId="12103" builtinId="9" hidden="1"/>
    <cellStyle name="Hipervínculo visitado" xfId="12105" builtinId="9" hidden="1"/>
    <cellStyle name="Hipervínculo visitado" xfId="12107" builtinId="9" hidden="1"/>
    <cellStyle name="Hipervínculo visitado" xfId="12109" builtinId="9" hidden="1"/>
    <cellStyle name="Hipervínculo visitado" xfId="12111" builtinId="9" hidden="1"/>
    <cellStyle name="Hipervínculo visitado" xfId="12113" builtinId="9" hidden="1"/>
    <cellStyle name="Hipervínculo visitado" xfId="12115" builtinId="9" hidden="1"/>
    <cellStyle name="Hipervínculo visitado" xfId="12117" builtinId="9" hidden="1"/>
    <cellStyle name="Hipervínculo visitado" xfId="12119" builtinId="9" hidden="1"/>
    <cellStyle name="Hipervínculo visitado" xfId="12121" builtinId="9" hidden="1"/>
    <cellStyle name="Hipervínculo visitado" xfId="12123" builtinId="9" hidden="1"/>
    <cellStyle name="Hipervínculo visitado" xfId="12125" builtinId="9" hidden="1"/>
    <cellStyle name="Hipervínculo visitado" xfId="12127" builtinId="9" hidden="1"/>
    <cellStyle name="Hipervínculo visitado" xfId="12129" builtinId="9" hidden="1"/>
    <cellStyle name="Hipervínculo visitado" xfId="12131" builtinId="9" hidden="1"/>
    <cellStyle name="Hipervínculo visitado" xfId="12133" builtinId="9" hidden="1"/>
    <cellStyle name="Hipervínculo visitado" xfId="12135" builtinId="9" hidden="1"/>
    <cellStyle name="Hipervínculo visitado" xfId="12137" builtinId="9" hidden="1"/>
    <cellStyle name="Hipervínculo visitado" xfId="12139" builtinId="9" hidden="1"/>
    <cellStyle name="Hipervínculo visitado" xfId="12141" builtinId="9" hidden="1"/>
    <cellStyle name="Hipervínculo visitado" xfId="12143" builtinId="9" hidden="1"/>
    <cellStyle name="Hipervínculo visitado" xfId="12145" builtinId="9" hidden="1"/>
    <cellStyle name="Hipervínculo visitado" xfId="12147" builtinId="9" hidden="1"/>
    <cellStyle name="Hipervínculo visitado" xfId="12149" builtinId="9" hidden="1"/>
    <cellStyle name="Hipervínculo visitado" xfId="12151" builtinId="9" hidden="1"/>
    <cellStyle name="Hipervínculo visitado" xfId="12153" builtinId="9" hidden="1"/>
    <cellStyle name="Hipervínculo visitado" xfId="12155" builtinId="9" hidden="1"/>
    <cellStyle name="Hipervínculo visitado" xfId="12157" builtinId="9" hidden="1"/>
    <cellStyle name="Hipervínculo visitado" xfId="12159" builtinId="9" hidden="1"/>
    <cellStyle name="Hipervínculo visitado" xfId="12161" builtinId="9" hidden="1"/>
    <cellStyle name="Hipervínculo visitado" xfId="12163" builtinId="9" hidden="1"/>
    <cellStyle name="Hipervínculo visitado" xfId="12165" builtinId="9" hidden="1"/>
    <cellStyle name="Hipervínculo visitado" xfId="12167" builtinId="9" hidden="1"/>
    <cellStyle name="Hipervínculo visitado" xfId="12169" builtinId="9" hidden="1"/>
    <cellStyle name="Hipervínculo visitado" xfId="12171" builtinId="9" hidden="1"/>
    <cellStyle name="Hipervínculo visitado" xfId="12173" builtinId="9" hidden="1"/>
    <cellStyle name="Hipervínculo visitado" xfId="12175" builtinId="9" hidden="1"/>
    <cellStyle name="Hipervínculo visitado" xfId="12177" builtinId="9" hidden="1"/>
    <cellStyle name="Hipervínculo visitado" xfId="12179" builtinId="9" hidden="1"/>
    <cellStyle name="Hipervínculo visitado" xfId="12181" builtinId="9" hidden="1"/>
    <cellStyle name="Hipervínculo visitado" xfId="12183" builtinId="9" hidden="1"/>
    <cellStyle name="Hipervínculo visitado" xfId="12185" builtinId="9" hidden="1"/>
    <cellStyle name="Hipervínculo visitado" xfId="12187" builtinId="9" hidden="1"/>
    <cellStyle name="Hipervínculo visitado" xfId="12189" builtinId="9" hidden="1"/>
    <cellStyle name="Hipervínculo visitado" xfId="12191" builtinId="9" hidden="1"/>
    <cellStyle name="Hipervínculo visitado" xfId="12193" builtinId="9" hidden="1"/>
    <cellStyle name="Hipervínculo visitado" xfId="12195" builtinId="9" hidden="1"/>
    <cellStyle name="Hipervínculo visitado" xfId="12197" builtinId="9" hidden="1"/>
    <cellStyle name="Hipervínculo visitado" xfId="12199" builtinId="9" hidden="1"/>
    <cellStyle name="Hipervínculo visitado" xfId="12201" builtinId="9" hidden="1"/>
    <cellStyle name="Hipervínculo visitado" xfId="12203" builtinId="9" hidden="1"/>
    <cellStyle name="Hipervínculo visitado" xfId="12205" builtinId="9" hidden="1"/>
    <cellStyle name="Hipervínculo visitado" xfId="12207" builtinId="9" hidden="1"/>
    <cellStyle name="Hipervínculo visitado" xfId="12209" builtinId="9" hidden="1"/>
    <cellStyle name="Hipervínculo visitado" xfId="12211" builtinId="9" hidden="1"/>
    <cellStyle name="Hipervínculo visitado" xfId="12213" builtinId="9" hidden="1"/>
    <cellStyle name="Hipervínculo visitado" xfId="12215" builtinId="9" hidden="1"/>
    <cellStyle name="Hipervínculo visitado" xfId="12217" builtinId="9" hidden="1"/>
    <cellStyle name="Hipervínculo visitado" xfId="12219" builtinId="9" hidden="1"/>
    <cellStyle name="Hipervínculo visitado" xfId="12221" builtinId="9" hidden="1"/>
    <cellStyle name="Hipervínculo visitado" xfId="12223" builtinId="9" hidden="1"/>
    <cellStyle name="Hipervínculo visitado" xfId="12225" builtinId="9" hidden="1"/>
    <cellStyle name="Hipervínculo visitado" xfId="12227" builtinId="9" hidden="1"/>
    <cellStyle name="Hipervínculo visitado" xfId="12229" builtinId="9" hidden="1"/>
    <cellStyle name="Hipervínculo visitado" xfId="12231" builtinId="9" hidden="1"/>
    <cellStyle name="Hipervínculo visitado" xfId="12233" builtinId="9" hidden="1"/>
    <cellStyle name="Hipervínculo visitado" xfId="12235" builtinId="9" hidden="1"/>
    <cellStyle name="Hipervínculo visitado" xfId="12237" builtinId="9" hidden="1"/>
    <cellStyle name="Hipervínculo visitado" xfId="12239" builtinId="9" hidden="1"/>
    <cellStyle name="Hipervínculo visitado" xfId="12241" builtinId="9" hidden="1"/>
    <cellStyle name="Hipervínculo visitado" xfId="12243" builtinId="9" hidden="1"/>
    <cellStyle name="Hipervínculo visitado" xfId="12245" builtinId="9" hidden="1"/>
    <cellStyle name="Hipervínculo visitado" xfId="12247" builtinId="9" hidden="1"/>
    <cellStyle name="Hipervínculo visitado" xfId="12249" builtinId="9" hidden="1"/>
    <cellStyle name="Hipervínculo visitado" xfId="12251" builtinId="9" hidden="1"/>
    <cellStyle name="Hipervínculo visitado" xfId="12253" builtinId="9" hidden="1"/>
    <cellStyle name="Hipervínculo visitado" xfId="12255" builtinId="9" hidden="1"/>
    <cellStyle name="Hipervínculo visitado" xfId="12257" builtinId="9" hidden="1"/>
    <cellStyle name="Hipervínculo visitado" xfId="12259" builtinId="9" hidden="1"/>
    <cellStyle name="Hipervínculo visitado" xfId="12261" builtinId="9" hidden="1"/>
    <cellStyle name="Hipervínculo visitado" xfId="12263" builtinId="9" hidden="1"/>
    <cellStyle name="Hipervínculo visitado" xfId="12265" builtinId="9" hidden="1"/>
    <cellStyle name="Hipervínculo visitado" xfId="12267" builtinId="9" hidden="1"/>
    <cellStyle name="Hipervínculo visitado" xfId="12269" builtinId="9" hidden="1"/>
    <cellStyle name="Hipervínculo visitado" xfId="12271" builtinId="9" hidden="1"/>
    <cellStyle name="Hipervínculo visitado" xfId="12273" builtinId="9" hidden="1"/>
    <cellStyle name="Hipervínculo visitado" xfId="12275" builtinId="9" hidden="1"/>
    <cellStyle name="Hipervínculo visitado" xfId="12277" builtinId="9" hidden="1"/>
    <cellStyle name="Hipervínculo visitado" xfId="12279" builtinId="9" hidden="1"/>
    <cellStyle name="Hipervínculo visitado" xfId="12281" builtinId="9" hidden="1"/>
    <cellStyle name="Hipervínculo visitado" xfId="12283" builtinId="9" hidden="1"/>
    <cellStyle name="Hipervínculo visitado" xfId="12285" builtinId="9" hidden="1"/>
    <cellStyle name="Hipervínculo visitado" xfId="12287" builtinId="9" hidden="1"/>
    <cellStyle name="Hipervínculo visitado" xfId="12289" builtinId="9" hidden="1"/>
    <cellStyle name="Hipervínculo visitado" xfId="12291" builtinId="9" hidden="1"/>
    <cellStyle name="Hipervínculo visitado" xfId="12293" builtinId="9" hidden="1"/>
    <cellStyle name="Hipervínculo visitado" xfId="12295" builtinId="9" hidden="1"/>
    <cellStyle name="Hipervínculo visitado" xfId="12297" builtinId="9" hidden="1"/>
    <cellStyle name="Hipervínculo visitado" xfId="12299" builtinId="9" hidden="1"/>
    <cellStyle name="Hipervínculo visitado" xfId="12301" builtinId="9" hidden="1"/>
    <cellStyle name="Hipervínculo visitado" xfId="12303" builtinId="9" hidden="1"/>
    <cellStyle name="Hipervínculo visitado" xfId="12305" builtinId="9" hidden="1"/>
    <cellStyle name="Hipervínculo visitado" xfId="12307" builtinId="9" hidden="1"/>
    <cellStyle name="Hipervínculo visitado" xfId="12309" builtinId="9" hidden="1"/>
    <cellStyle name="Hipervínculo visitado" xfId="12311" builtinId="9" hidden="1"/>
    <cellStyle name="Hipervínculo visitado" xfId="12313" builtinId="9" hidden="1"/>
    <cellStyle name="Hipervínculo visitado" xfId="12315" builtinId="9" hidden="1"/>
    <cellStyle name="Hipervínculo visitado" xfId="12317" builtinId="9" hidden="1"/>
    <cellStyle name="Hipervínculo visitado" xfId="12319" builtinId="9" hidden="1"/>
    <cellStyle name="Hipervínculo visitado" xfId="12321" builtinId="9" hidden="1"/>
    <cellStyle name="Hipervínculo visitado" xfId="12323" builtinId="9" hidden="1"/>
    <cellStyle name="Hipervínculo visitado" xfId="12325" builtinId="9" hidden="1"/>
    <cellStyle name="Hipervínculo visitado" xfId="12327" builtinId="9" hidden="1"/>
    <cellStyle name="Hipervínculo visitado" xfId="12329" builtinId="9" hidden="1"/>
    <cellStyle name="Hipervínculo visitado" xfId="12331" builtinId="9" hidden="1"/>
    <cellStyle name="Hipervínculo visitado" xfId="12333" builtinId="9" hidden="1"/>
    <cellStyle name="Hipervínculo visitado" xfId="12335" builtinId="9" hidden="1"/>
    <cellStyle name="Hipervínculo visitado" xfId="12337" builtinId="9" hidden="1"/>
    <cellStyle name="Hipervínculo visitado" xfId="12339" builtinId="9" hidden="1"/>
    <cellStyle name="Hipervínculo visitado" xfId="12341" builtinId="9" hidden="1"/>
    <cellStyle name="Hipervínculo visitado" xfId="12343" builtinId="9" hidden="1"/>
    <cellStyle name="Hipervínculo visitado" xfId="12345" builtinId="9" hidden="1"/>
    <cellStyle name="Hipervínculo visitado" xfId="12347" builtinId="9" hidden="1"/>
    <cellStyle name="Hipervínculo visitado" xfId="12349" builtinId="9" hidden="1"/>
    <cellStyle name="Hipervínculo visitado" xfId="12351" builtinId="9" hidden="1"/>
    <cellStyle name="Hipervínculo visitado" xfId="12353" builtinId="9" hidden="1"/>
    <cellStyle name="Hipervínculo visitado" xfId="12355" builtinId="9" hidden="1"/>
    <cellStyle name="Hipervínculo visitado" xfId="12357" builtinId="9" hidden="1"/>
    <cellStyle name="Hipervínculo visitado" xfId="12359" builtinId="9" hidden="1"/>
    <cellStyle name="Hipervínculo visitado" xfId="12361" builtinId="9" hidden="1"/>
    <cellStyle name="Hipervínculo visitado" xfId="12363" builtinId="9" hidden="1"/>
    <cellStyle name="Hipervínculo visitado" xfId="12365" builtinId="9" hidden="1"/>
    <cellStyle name="Hipervínculo visitado" xfId="12367" builtinId="9" hidden="1"/>
    <cellStyle name="Hipervínculo visitado" xfId="12369" builtinId="9" hidden="1"/>
    <cellStyle name="Hipervínculo visitado" xfId="12371" builtinId="9" hidden="1"/>
    <cellStyle name="Hipervínculo visitado" xfId="12373" builtinId="9" hidden="1"/>
    <cellStyle name="Hipervínculo visitado" xfId="12375" builtinId="9" hidden="1"/>
    <cellStyle name="Hipervínculo visitado" xfId="12377" builtinId="9" hidden="1"/>
    <cellStyle name="Hipervínculo visitado" xfId="12379" builtinId="9" hidden="1"/>
    <cellStyle name="Hipervínculo visitado" xfId="12381" builtinId="9" hidden="1"/>
    <cellStyle name="Hipervínculo visitado" xfId="12383" builtinId="9" hidden="1"/>
    <cellStyle name="Hipervínculo visitado" xfId="12385" builtinId="9" hidden="1"/>
    <cellStyle name="Hipervínculo visitado" xfId="12387" builtinId="9" hidden="1"/>
    <cellStyle name="Hipervínculo visitado" xfId="12389" builtinId="9" hidden="1"/>
    <cellStyle name="Hipervínculo visitado" xfId="12391" builtinId="9" hidden="1"/>
    <cellStyle name="Hipervínculo visitado" xfId="12393" builtinId="9" hidden="1"/>
    <cellStyle name="Hipervínculo visitado" xfId="12395" builtinId="9" hidden="1"/>
    <cellStyle name="Hipervínculo visitado" xfId="12397" builtinId="9" hidden="1"/>
    <cellStyle name="Hipervínculo visitado" xfId="12399" builtinId="9" hidden="1"/>
    <cellStyle name="Hipervínculo visitado" xfId="12401" builtinId="9" hidden="1"/>
    <cellStyle name="Hipervínculo visitado" xfId="12403" builtinId="9" hidden="1"/>
    <cellStyle name="Hipervínculo visitado" xfId="12405" builtinId="9" hidden="1"/>
    <cellStyle name="Hipervínculo visitado" xfId="12407" builtinId="9" hidden="1"/>
    <cellStyle name="Hipervínculo visitado" xfId="12409" builtinId="9" hidden="1"/>
    <cellStyle name="Hipervínculo visitado" xfId="12411" builtinId="9" hidden="1"/>
    <cellStyle name="Hipervínculo visitado" xfId="12413" builtinId="9" hidden="1"/>
    <cellStyle name="Hipervínculo visitado" xfId="12415" builtinId="9" hidden="1"/>
    <cellStyle name="Hipervínculo visitado" xfId="12417" builtinId="9" hidden="1"/>
    <cellStyle name="Hipervínculo visitado" xfId="12419" builtinId="9" hidden="1"/>
    <cellStyle name="Hipervínculo visitado" xfId="12421" builtinId="9" hidden="1"/>
    <cellStyle name="Hipervínculo visitado" xfId="12423" builtinId="9" hidden="1"/>
    <cellStyle name="Hipervínculo visitado" xfId="12425" builtinId="9" hidden="1"/>
    <cellStyle name="Hipervínculo visitado" xfId="12427" builtinId="9" hidden="1"/>
    <cellStyle name="Hipervínculo visitado" xfId="12429" builtinId="9" hidden="1"/>
    <cellStyle name="Hipervínculo visitado" xfId="12431" builtinId="9" hidden="1"/>
    <cellStyle name="Hipervínculo visitado" xfId="12433" builtinId="9" hidden="1"/>
    <cellStyle name="Hipervínculo visitado" xfId="12435" builtinId="9" hidden="1"/>
    <cellStyle name="Hipervínculo visitado" xfId="12437" builtinId="9" hidden="1"/>
    <cellStyle name="Hipervínculo visitado" xfId="12439" builtinId="9" hidden="1"/>
    <cellStyle name="Hipervínculo visitado" xfId="12441" builtinId="9" hidden="1"/>
    <cellStyle name="Hipervínculo visitado" xfId="12443" builtinId="9" hidden="1"/>
    <cellStyle name="Hipervínculo visitado" xfId="12445" builtinId="9" hidden="1"/>
    <cellStyle name="Hipervínculo visitado" xfId="12447" builtinId="9" hidden="1"/>
    <cellStyle name="Hipervínculo visitado" xfId="12449" builtinId="9" hidden="1"/>
    <cellStyle name="Hipervínculo visitado" xfId="12451" builtinId="9" hidden="1"/>
    <cellStyle name="Hipervínculo visitado" xfId="12453" builtinId="9" hidden="1"/>
    <cellStyle name="Hipervínculo visitado" xfId="12455" builtinId="9" hidden="1"/>
    <cellStyle name="Hipervínculo visitado" xfId="12457" builtinId="9" hidden="1"/>
    <cellStyle name="Hipervínculo visitado" xfId="12459" builtinId="9" hidden="1"/>
    <cellStyle name="Hipervínculo visitado" xfId="12461" builtinId="9" hidden="1"/>
    <cellStyle name="Hipervínculo visitado" xfId="12463" builtinId="9" hidden="1"/>
    <cellStyle name="Hipervínculo visitado" xfId="12465" builtinId="9" hidden="1"/>
    <cellStyle name="Hipervínculo visitado" xfId="12467" builtinId="9" hidden="1"/>
    <cellStyle name="Hipervínculo visitado" xfId="12469" builtinId="9" hidden="1"/>
    <cellStyle name="Hipervínculo visitado" xfId="12471" builtinId="9" hidden="1"/>
    <cellStyle name="Hipervínculo visitado" xfId="12473" builtinId="9" hidden="1"/>
    <cellStyle name="Hipervínculo visitado" xfId="12475" builtinId="9" hidden="1"/>
    <cellStyle name="Hipervínculo visitado" xfId="12477" builtinId="9" hidden="1"/>
    <cellStyle name="Hipervínculo visitado" xfId="12479" builtinId="9" hidden="1"/>
    <cellStyle name="Hipervínculo visitado" xfId="12481" builtinId="9" hidden="1"/>
    <cellStyle name="Hipervínculo visitado" xfId="12483" builtinId="9" hidden="1"/>
    <cellStyle name="Hipervínculo visitado" xfId="12485" builtinId="9" hidden="1"/>
    <cellStyle name="Hipervínculo visitado" xfId="12487" builtinId="9" hidden="1"/>
    <cellStyle name="Hipervínculo visitado" xfId="12489" builtinId="9" hidden="1"/>
    <cellStyle name="Hipervínculo visitado" xfId="12491" builtinId="9" hidden="1"/>
    <cellStyle name="Hipervínculo visitado" xfId="12493" builtinId="9" hidden="1"/>
    <cellStyle name="Hipervínculo visitado" xfId="12495" builtinId="9" hidden="1"/>
    <cellStyle name="Hipervínculo visitado" xfId="12497" builtinId="9" hidden="1"/>
    <cellStyle name="Hipervínculo visitado" xfId="12499" builtinId="9" hidden="1"/>
    <cellStyle name="Hipervínculo visitado" xfId="12501" builtinId="9" hidden="1"/>
    <cellStyle name="Hipervínculo visitado" xfId="12503" builtinId="9" hidden="1"/>
    <cellStyle name="Hipervínculo visitado" xfId="12505" builtinId="9" hidden="1"/>
    <cellStyle name="Hipervínculo visitado" xfId="12507" builtinId="9" hidden="1"/>
    <cellStyle name="Hipervínculo visitado" xfId="12509" builtinId="9" hidden="1"/>
    <cellStyle name="Hipervínculo visitado" xfId="12511" builtinId="9" hidden="1"/>
    <cellStyle name="Hipervínculo visitado" xfId="12513" builtinId="9" hidden="1"/>
    <cellStyle name="Hipervínculo visitado" xfId="12515" builtinId="9" hidden="1"/>
    <cellStyle name="Hipervínculo visitado" xfId="12517" builtinId="9" hidden="1"/>
    <cellStyle name="Hipervínculo visitado" xfId="12519" builtinId="9" hidden="1"/>
    <cellStyle name="Hipervínculo visitado" xfId="12521" builtinId="9" hidden="1"/>
    <cellStyle name="Hipervínculo visitado" xfId="12523" builtinId="9" hidden="1"/>
    <cellStyle name="Hipervínculo visitado" xfId="12525" builtinId="9" hidden="1"/>
    <cellStyle name="Hipervínculo visitado" xfId="12527" builtinId="9" hidden="1"/>
    <cellStyle name="Hipervínculo visitado" xfId="12529" builtinId="9" hidden="1"/>
    <cellStyle name="Hipervínculo visitado" xfId="12531" builtinId="9" hidden="1"/>
    <cellStyle name="Hipervínculo visitado" xfId="12533" builtinId="9" hidden="1"/>
    <cellStyle name="Hipervínculo visitado" xfId="12535" builtinId="9" hidden="1"/>
    <cellStyle name="Hipervínculo visitado" xfId="12537" builtinId="9" hidden="1"/>
    <cellStyle name="Hipervínculo visitado" xfId="12539" builtinId="9" hidden="1"/>
    <cellStyle name="Hipervínculo visitado" xfId="12541" builtinId="9" hidden="1"/>
    <cellStyle name="Hipervínculo visitado" xfId="12543" builtinId="9" hidden="1"/>
    <cellStyle name="Hipervínculo visitado" xfId="12545" builtinId="9" hidden="1"/>
    <cellStyle name="Hipervínculo visitado" xfId="12547" builtinId="9" hidden="1"/>
    <cellStyle name="Hipervínculo visitado" xfId="12549" builtinId="9" hidden="1"/>
    <cellStyle name="Hipervínculo visitado" xfId="12551" builtinId="9" hidden="1"/>
    <cellStyle name="Hipervínculo visitado" xfId="12553" builtinId="9" hidden="1"/>
    <cellStyle name="Hipervínculo visitado" xfId="12555" builtinId="9" hidden="1"/>
    <cellStyle name="Hipervínculo visitado" xfId="12557" builtinId="9" hidden="1"/>
    <cellStyle name="Hipervínculo visitado" xfId="12559" builtinId="9" hidden="1"/>
    <cellStyle name="Hipervínculo visitado" xfId="12561" builtinId="9" hidden="1"/>
    <cellStyle name="Hipervínculo visitado" xfId="12563" builtinId="9" hidden="1"/>
    <cellStyle name="Hipervínculo visitado" xfId="12565" builtinId="9" hidden="1"/>
    <cellStyle name="Hipervínculo visitado" xfId="12567" builtinId="9" hidden="1"/>
    <cellStyle name="Hipervínculo visitado" xfId="12569" builtinId="9" hidden="1"/>
    <cellStyle name="Hipervínculo visitado" xfId="12571" builtinId="9" hidden="1"/>
    <cellStyle name="Hipervínculo visitado" xfId="12573" builtinId="9" hidden="1"/>
    <cellStyle name="Hipervínculo visitado" xfId="12575" builtinId="9" hidden="1"/>
    <cellStyle name="Hipervínculo visitado" xfId="12577" builtinId="9" hidden="1"/>
    <cellStyle name="Hipervínculo visitado" xfId="12579" builtinId="9" hidden="1"/>
    <cellStyle name="Hipervínculo visitado" xfId="12581" builtinId="9" hidden="1"/>
    <cellStyle name="Hipervínculo visitado" xfId="12583" builtinId="9" hidden="1"/>
    <cellStyle name="Hipervínculo visitado" xfId="12585" builtinId="9" hidden="1"/>
    <cellStyle name="Hipervínculo visitado" xfId="12587" builtinId="9" hidden="1"/>
    <cellStyle name="Hipervínculo visitado" xfId="12589" builtinId="9" hidden="1"/>
    <cellStyle name="Hipervínculo visitado" xfId="12591" builtinId="9" hidden="1"/>
    <cellStyle name="Hipervínculo visitado" xfId="12593" builtinId="9" hidden="1"/>
    <cellStyle name="Hipervínculo visitado" xfId="12595" builtinId="9" hidden="1"/>
    <cellStyle name="Hipervínculo visitado" xfId="12597" builtinId="9" hidden="1"/>
    <cellStyle name="Hipervínculo visitado" xfId="12599" builtinId="9" hidden="1"/>
    <cellStyle name="Hipervínculo visitado" xfId="12601" builtinId="9" hidden="1"/>
    <cellStyle name="Hipervínculo visitado" xfId="12603" builtinId="9" hidden="1"/>
    <cellStyle name="Hipervínculo visitado" xfId="12605" builtinId="9" hidden="1"/>
    <cellStyle name="Hipervínculo visitado" xfId="12607" builtinId="9" hidden="1"/>
    <cellStyle name="Hipervínculo visitado" xfId="12609" builtinId="9" hidden="1"/>
    <cellStyle name="Hipervínculo visitado" xfId="12611" builtinId="9" hidden="1"/>
    <cellStyle name="Hipervínculo visitado" xfId="12613" builtinId="9" hidden="1"/>
    <cellStyle name="Hipervínculo visitado" xfId="12615" builtinId="9" hidden="1"/>
    <cellStyle name="Hipervínculo visitado" xfId="12617" builtinId="9" hidden="1"/>
    <cellStyle name="Hipervínculo visitado" xfId="12619" builtinId="9" hidden="1"/>
    <cellStyle name="Hipervínculo visitado" xfId="12621" builtinId="9" hidden="1"/>
    <cellStyle name="Hipervínculo visitado" xfId="12623" builtinId="9" hidden="1"/>
    <cellStyle name="Hipervínculo visitado" xfId="12625" builtinId="9" hidden="1"/>
    <cellStyle name="Hipervínculo visitado" xfId="12627" builtinId="9" hidden="1"/>
    <cellStyle name="Hipervínculo visitado" xfId="12629" builtinId="9" hidden="1"/>
    <cellStyle name="Hipervínculo visitado" xfId="12631" builtinId="9" hidden="1"/>
    <cellStyle name="Hipervínculo visitado" xfId="12633" builtinId="9" hidden="1"/>
    <cellStyle name="Hipervínculo visitado" xfId="12635" builtinId="9" hidden="1"/>
    <cellStyle name="Hipervínculo visitado" xfId="12637" builtinId="9" hidden="1"/>
    <cellStyle name="Hipervínculo visitado" xfId="12639" builtinId="9" hidden="1"/>
    <cellStyle name="Hipervínculo visitado" xfId="12641" builtinId="9" hidden="1"/>
    <cellStyle name="Hipervínculo visitado" xfId="12643" builtinId="9" hidden="1"/>
    <cellStyle name="Hipervínculo visitado" xfId="12645" builtinId="9" hidden="1"/>
    <cellStyle name="Hipervínculo visitado" xfId="12647" builtinId="9" hidden="1"/>
    <cellStyle name="Hipervínculo visitado" xfId="12649" builtinId="9" hidden="1"/>
    <cellStyle name="Hipervínculo visitado" xfId="12651" builtinId="9" hidden="1"/>
    <cellStyle name="Hipervínculo visitado" xfId="12653" builtinId="9" hidden="1"/>
    <cellStyle name="Hipervínculo visitado" xfId="12655" builtinId="9" hidden="1"/>
    <cellStyle name="Hipervínculo visitado" xfId="12657" builtinId="9" hidden="1"/>
    <cellStyle name="Hipervínculo visitado" xfId="12659" builtinId="9" hidden="1"/>
    <cellStyle name="Hipervínculo visitado" xfId="12661" builtinId="9" hidden="1"/>
    <cellStyle name="Hipervínculo visitado" xfId="12663" builtinId="9" hidden="1"/>
    <cellStyle name="Hipervínculo visitado" xfId="12665" builtinId="9" hidden="1"/>
    <cellStyle name="Hipervínculo visitado" xfId="12667" builtinId="9" hidden="1"/>
    <cellStyle name="Hipervínculo visitado" xfId="12669" builtinId="9" hidden="1"/>
    <cellStyle name="Hipervínculo visitado" xfId="12671" builtinId="9" hidden="1"/>
    <cellStyle name="Hipervínculo visitado" xfId="12673" builtinId="9" hidden="1"/>
    <cellStyle name="Hipervínculo visitado" xfId="12675" builtinId="9" hidden="1"/>
    <cellStyle name="Hipervínculo visitado" xfId="12677" builtinId="9" hidden="1"/>
    <cellStyle name="Hipervínculo visitado" xfId="12679" builtinId="9" hidden="1"/>
    <cellStyle name="Hipervínculo visitado" xfId="12681" builtinId="9" hidden="1"/>
    <cellStyle name="Hipervínculo visitado" xfId="12683" builtinId="9" hidden="1"/>
    <cellStyle name="Hipervínculo visitado" xfId="12685" builtinId="9" hidden="1"/>
    <cellStyle name="Hipervínculo visitado" xfId="12687" builtinId="9" hidden="1"/>
    <cellStyle name="Hipervínculo visitado" xfId="12689" builtinId="9" hidden="1"/>
    <cellStyle name="Hipervínculo visitado" xfId="12691" builtinId="9" hidden="1"/>
    <cellStyle name="Hipervínculo visitado" xfId="12693" builtinId="9" hidden="1"/>
    <cellStyle name="Hipervínculo visitado" xfId="12695" builtinId="9" hidden="1"/>
    <cellStyle name="Hipervínculo visitado" xfId="12697" builtinId="9" hidden="1"/>
    <cellStyle name="Hipervínculo visitado" xfId="12699" builtinId="9" hidden="1"/>
    <cellStyle name="Hipervínculo visitado" xfId="12701" builtinId="9" hidden="1"/>
    <cellStyle name="Hipervínculo visitado" xfId="12703" builtinId="9" hidden="1"/>
    <cellStyle name="Hipervínculo visitado" xfId="12705" builtinId="9" hidden="1"/>
    <cellStyle name="Hipervínculo visitado" xfId="12707" builtinId="9" hidden="1"/>
    <cellStyle name="Hipervínculo visitado" xfId="12709" builtinId="9" hidden="1"/>
    <cellStyle name="Hipervínculo visitado" xfId="12711" builtinId="9" hidden="1"/>
    <cellStyle name="Hipervínculo visitado" xfId="12713" builtinId="9" hidden="1"/>
    <cellStyle name="Hipervínculo visitado" xfId="12715" builtinId="9" hidden="1"/>
    <cellStyle name="Hipervínculo visitado" xfId="12717" builtinId="9" hidden="1"/>
    <cellStyle name="Hipervínculo visitado" xfId="12719" builtinId="9" hidden="1"/>
    <cellStyle name="Hipervínculo visitado" xfId="12721" builtinId="9" hidden="1"/>
    <cellStyle name="Hipervínculo visitado" xfId="12723" builtinId="9" hidden="1"/>
    <cellStyle name="Hipervínculo visitado" xfId="12725" builtinId="9" hidden="1"/>
    <cellStyle name="Hipervínculo visitado" xfId="12727" builtinId="9" hidden="1"/>
    <cellStyle name="Hipervínculo visitado" xfId="12729" builtinId="9" hidden="1"/>
    <cellStyle name="Hipervínculo visitado" xfId="12731" builtinId="9" hidden="1"/>
    <cellStyle name="Hipervínculo visitado" xfId="12733" builtinId="9" hidden="1"/>
    <cellStyle name="Hipervínculo visitado" xfId="12735" builtinId="9" hidden="1"/>
    <cellStyle name="Hipervínculo visitado" xfId="12737" builtinId="9" hidden="1"/>
    <cellStyle name="Hipervínculo visitado" xfId="12739" builtinId="9" hidden="1"/>
    <cellStyle name="Hipervínculo visitado" xfId="12741" builtinId="9" hidden="1"/>
    <cellStyle name="Hipervínculo visitado" xfId="12743" builtinId="9" hidden="1"/>
    <cellStyle name="Hipervínculo visitado" xfId="12745" builtinId="9" hidden="1"/>
    <cellStyle name="Hipervínculo visitado" xfId="12747" builtinId="9" hidden="1"/>
    <cellStyle name="Hipervínculo visitado" xfId="12749" builtinId="9" hidden="1"/>
    <cellStyle name="Hipervínculo visitado" xfId="12751" builtinId="9" hidden="1"/>
    <cellStyle name="Hipervínculo visitado" xfId="12753" builtinId="9" hidden="1"/>
    <cellStyle name="Hipervínculo visitado" xfId="12755" builtinId="9" hidden="1"/>
    <cellStyle name="Hipervínculo visitado" xfId="12757" builtinId="9" hidden="1"/>
    <cellStyle name="Hipervínculo visitado" xfId="12759" builtinId="9" hidden="1"/>
    <cellStyle name="Hipervínculo visitado" xfId="12761" builtinId="9" hidden="1"/>
    <cellStyle name="Hipervínculo visitado" xfId="12763" builtinId="9" hidden="1"/>
    <cellStyle name="Hipervínculo visitado" xfId="12765" builtinId="9" hidden="1"/>
    <cellStyle name="Hipervínculo visitado" xfId="12767" builtinId="9" hidden="1"/>
    <cellStyle name="Hipervínculo visitado" xfId="12769" builtinId="9" hidden="1"/>
    <cellStyle name="Hipervínculo visitado" xfId="12771" builtinId="9" hidden="1"/>
    <cellStyle name="Hipervínculo visitado" xfId="12773" builtinId="9" hidden="1"/>
    <cellStyle name="Hipervínculo visitado" xfId="12775" builtinId="9" hidden="1"/>
    <cellStyle name="Hipervínculo visitado" xfId="12777" builtinId="9" hidden="1"/>
    <cellStyle name="Hipervínculo visitado" xfId="12779" builtinId="9" hidden="1"/>
    <cellStyle name="Hipervínculo visitado" xfId="12781" builtinId="9" hidden="1"/>
    <cellStyle name="Hipervínculo visitado" xfId="12783" builtinId="9" hidden="1"/>
    <cellStyle name="Hipervínculo visitado" xfId="12785" builtinId="9" hidden="1"/>
    <cellStyle name="Hipervínculo visitado" xfId="12787" builtinId="9" hidden="1"/>
    <cellStyle name="Hipervínculo visitado" xfId="12789" builtinId="9" hidden="1"/>
    <cellStyle name="Hipervínculo visitado" xfId="12791" builtinId="9" hidden="1"/>
    <cellStyle name="Hipervínculo visitado" xfId="12793" builtinId="9" hidden="1"/>
    <cellStyle name="Hipervínculo visitado" xfId="12795" builtinId="9" hidden="1"/>
    <cellStyle name="Hipervínculo visitado" xfId="12797" builtinId="9" hidden="1"/>
    <cellStyle name="Hipervínculo visitado" xfId="12799" builtinId="9" hidden="1"/>
    <cellStyle name="Hipervínculo visitado" xfId="12801" builtinId="9" hidden="1"/>
    <cellStyle name="Hipervínculo visitado" xfId="12803" builtinId="9" hidden="1"/>
    <cellStyle name="Hipervínculo visitado" xfId="12805" builtinId="9" hidden="1"/>
    <cellStyle name="Hipervínculo visitado" xfId="12807" builtinId="9" hidden="1"/>
    <cellStyle name="Hipervínculo visitado" xfId="12809" builtinId="9" hidden="1"/>
    <cellStyle name="Hipervínculo visitado" xfId="12811" builtinId="9" hidden="1"/>
    <cellStyle name="Hipervínculo visitado" xfId="12813" builtinId="9" hidden="1"/>
    <cellStyle name="Hipervínculo visitado" xfId="12815" builtinId="9" hidden="1"/>
    <cellStyle name="Hipervínculo visitado" xfId="12817" builtinId="9" hidden="1"/>
    <cellStyle name="Hipervínculo visitado" xfId="12819" builtinId="9" hidden="1"/>
    <cellStyle name="Hipervínculo visitado" xfId="12821" builtinId="9" hidden="1"/>
    <cellStyle name="Hipervínculo visitado" xfId="12823" builtinId="9" hidden="1"/>
    <cellStyle name="Hipervínculo visitado" xfId="12825" builtinId="9" hidden="1"/>
    <cellStyle name="Hipervínculo visitado" xfId="12827" builtinId="9" hidden="1"/>
    <cellStyle name="Hipervínculo visitado" xfId="12829" builtinId="9" hidden="1"/>
    <cellStyle name="Hipervínculo visitado" xfId="12831" builtinId="9" hidden="1"/>
    <cellStyle name="Hipervínculo visitado" xfId="12833" builtinId="9" hidden="1"/>
    <cellStyle name="Hipervínculo visitado" xfId="12835" builtinId="9" hidden="1"/>
    <cellStyle name="Hipervínculo visitado" xfId="12837" builtinId="9" hidden="1"/>
    <cellStyle name="Hipervínculo visitado" xfId="12839" builtinId="9" hidden="1"/>
    <cellStyle name="Hipervínculo visitado" xfId="12841" builtinId="9" hidden="1"/>
    <cellStyle name="Hipervínculo visitado" xfId="12843" builtinId="9" hidden="1"/>
    <cellStyle name="Hipervínculo visitado" xfId="12845" builtinId="9" hidden="1"/>
    <cellStyle name="Hipervínculo visitado" xfId="12847" builtinId="9" hidden="1"/>
    <cellStyle name="Hipervínculo visitado" xfId="12849" builtinId="9" hidden="1"/>
    <cellStyle name="Hipervínculo visitado" xfId="12851" builtinId="9" hidden="1"/>
    <cellStyle name="Hipervínculo visitado" xfId="12853" builtinId="9" hidden="1"/>
    <cellStyle name="Hipervínculo visitado" xfId="12855" builtinId="9" hidden="1"/>
    <cellStyle name="Hipervínculo visitado" xfId="12857" builtinId="9" hidden="1"/>
    <cellStyle name="Hipervínculo visitado" xfId="12859" builtinId="9" hidden="1"/>
    <cellStyle name="Hipervínculo visitado" xfId="12861" builtinId="9" hidden="1"/>
    <cellStyle name="Hipervínculo visitado" xfId="12863" builtinId="9" hidden="1"/>
    <cellStyle name="Hipervínculo visitado" xfId="12865" builtinId="9" hidden="1"/>
    <cellStyle name="Hipervínculo visitado" xfId="12867" builtinId="9" hidden="1"/>
    <cellStyle name="Hipervínculo visitado" xfId="12869" builtinId="9" hidden="1"/>
    <cellStyle name="Hipervínculo visitado" xfId="12871" builtinId="9" hidden="1"/>
    <cellStyle name="Hipervínculo visitado" xfId="12873" builtinId="9" hidden="1"/>
    <cellStyle name="Hipervínculo visitado" xfId="12875" builtinId="9" hidden="1"/>
    <cellStyle name="Hipervínculo visitado" xfId="12877" builtinId="9" hidden="1"/>
    <cellStyle name="Hipervínculo visitado" xfId="12879" builtinId="9" hidden="1"/>
    <cellStyle name="Hipervínculo visitado" xfId="12881" builtinId="9" hidden="1"/>
    <cellStyle name="Hipervínculo visitado" xfId="12883" builtinId="9" hidden="1"/>
    <cellStyle name="Hipervínculo visitado" xfId="12885" builtinId="9" hidden="1"/>
    <cellStyle name="Hipervínculo visitado" xfId="12887" builtinId="9" hidden="1"/>
    <cellStyle name="Hipervínculo visitado" xfId="12889" builtinId="9" hidden="1"/>
    <cellStyle name="Hipervínculo visitado" xfId="12891" builtinId="9" hidden="1"/>
    <cellStyle name="Hipervínculo visitado" xfId="12893" builtinId="9" hidden="1"/>
    <cellStyle name="Hipervínculo visitado" xfId="12895" builtinId="9" hidden="1"/>
    <cellStyle name="Hipervínculo visitado" xfId="12897" builtinId="9" hidden="1"/>
    <cellStyle name="Hipervínculo visitado" xfId="12899" builtinId="9" hidden="1"/>
    <cellStyle name="Hipervínculo visitado" xfId="12901" builtinId="9" hidden="1"/>
    <cellStyle name="Hipervínculo visitado" xfId="12903" builtinId="9" hidden="1"/>
    <cellStyle name="Hipervínculo visitado" xfId="12905" builtinId="9" hidden="1"/>
    <cellStyle name="Hipervínculo visitado" xfId="12907" builtinId="9" hidden="1"/>
    <cellStyle name="Hipervínculo visitado" xfId="12909" builtinId="9" hidden="1"/>
    <cellStyle name="Hipervínculo visitado" xfId="12911" builtinId="9" hidden="1"/>
    <cellStyle name="Hipervínculo visitado" xfId="12913" builtinId="9" hidden="1"/>
    <cellStyle name="Hipervínculo visitado" xfId="12915" builtinId="9" hidden="1"/>
    <cellStyle name="Hipervínculo visitado" xfId="12917" builtinId="9" hidden="1"/>
    <cellStyle name="Hipervínculo visitado" xfId="12919" builtinId="9" hidden="1"/>
    <cellStyle name="Hipervínculo visitado" xfId="12921" builtinId="9" hidden="1"/>
    <cellStyle name="Hipervínculo visitado" xfId="12923" builtinId="9" hidden="1"/>
    <cellStyle name="Hipervínculo visitado" xfId="12925" builtinId="9" hidden="1"/>
    <cellStyle name="Hipervínculo visitado" xfId="12927" builtinId="9" hidden="1"/>
    <cellStyle name="Hipervínculo visitado" xfId="12929" builtinId="9" hidden="1"/>
    <cellStyle name="Hipervínculo visitado" xfId="12931" builtinId="9" hidden="1"/>
    <cellStyle name="Hipervínculo visitado" xfId="12933" builtinId="9" hidden="1"/>
    <cellStyle name="Hipervínculo visitado" xfId="12935" builtinId="9" hidden="1"/>
    <cellStyle name="Hipervínculo visitado" xfId="12937" builtinId="9" hidden="1"/>
    <cellStyle name="Hipervínculo visitado" xfId="12939" builtinId="9" hidden="1"/>
    <cellStyle name="Hipervínculo visitado" xfId="12941" builtinId="9" hidden="1"/>
    <cellStyle name="Hipervínculo visitado" xfId="12943" builtinId="9" hidden="1"/>
    <cellStyle name="Hipervínculo visitado" xfId="12945" builtinId="9" hidden="1"/>
    <cellStyle name="Hipervínculo visitado" xfId="12947" builtinId="9" hidden="1"/>
    <cellStyle name="Hipervínculo visitado" xfId="12949" builtinId="9" hidden="1"/>
    <cellStyle name="Hipervínculo visitado" xfId="12951" builtinId="9" hidden="1"/>
    <cellStyle name="Hipervínculo visitado" xfId="12953" builtinId="9" hidden="1"/>
    <cellStyle name="Hipervínculo visitado" xfId="12955" builtinId="9" hidden="1"/>
    <cellStyle name="Hipervínculo visitado" xfId="12957" builtinId="9" hidden="1"/>
    <cellStyle name="Hipervínculo visitado" xfId="12959" builtinId="9" hidden="1"/>
    <cellStyle name="Hipervínculo visitado" xfId="12961" builtinId="9" hidden="1"/>
    <cellStyle name="Hipervínculo visitado" xfId="12963" builtinId="9" hidden="1"/>
    <cellStyle name="Hipervínculo visitado" xfId="12965" builtinId="9" hidden="1"/>
    <cellStyle name="Hipervínculo visitado" xfId="12967" builtinId="9" hidden="1"/>
    <cellStyle name="Hipervínculo visitado" xfId="12969" builtinId="9" hidden="1"/>
    <cellStyle name="Hipervínculo visitado" xfId="12971" builtinId="9" hidden="1"/>
    <cellStyle name="Hipervínculo visitado" xfId="12973" builtinId="9" hidden="1"/>
    <cellStyle name="Hipervínculo visitado" xfId="12975" builtinId="9" hidden="1"/>
    <cellStyle name="Hipervínculo visitado" xfId="12977" builtinId="9" hidden="1"/>
    <cellStyle name="Hipervínculo visitado" xfId="12979" builtinId="9" hidden="1"/>
    <cellStyle name="Hipervínculo visitado" xfId="12981" builtinId="9" hidden="1"/>
    <cellStyle name="Hipervínculo visitado" xfId="12983" builtinId="9" hidden="1"/>
    <cellStyle name="Hipervínculo visitado" xfId="12985" builtinId="9" hidden="1"/>
    <cellStyle name="Hipervínculo visitado" xfId="12987" builtinId="9" hidden="1"/>
    <cellStyle name="Hipervínculo visitado" xfId="12989" builtinId="9" hidden="1"/>
    <cellStyle name="Hipervínculo visitado" xfId="12991" builtinId="9" hidden="1"/>
    <cellStyle name="Hipervínculo visitado" xfId="12993" builtinId="9" hidden="1"/>
    <cellStyle name="Hipervínculo visitado" xfId="12995" builtinId="9" hidden="1"/>
    <cellStyle name="Hipervínculo visitado" xfId="12997" builtinId="9" hidden="1"/>
    <cellStyle name="Hipervínculo visitado" xfId="12999" builtinId="9" hidden="1"/>
    <cellStyle name="Hipervínculo visitado" xfId="13001" builtinId="9" hidden="1"/>
    <cellStyle name="Hipervínculo visitado" xfId="13003" builtinId="9" hidden="1"/>
    <cellStyle name="Hipervínculo visitado" xfId="13005" builtinId="9" hidden="1"/>
    <cellStyle name="Hipervínculo visitado" xfId="13007" builtinId="9" hidden="1"/>
    <cellStyle name="Hipervínculo visitado" xfId="13009" builtinId="9" hidden="1"/>
    <cellStyle name="Hipervínculo visitado" xfId="13011" builtinId="9" hidden="1"/>
    <cellStyle name="Hipervínculo visitado" xfId="13013" builtinId="9" hidden="1"/>
    <cellStyle name="Hipervínculo visitado" xfId="13015" builtinId="9" hidden="1"/>
    <cellStyle name="Hipervínculo visitado" xfId="13017" builtinId="9" hidden="1"/>
    <cellStyle name="Hipervínculo visitado" xfId="13019" builtinId="9" hidden="1"/>
    <cellStyle name="Hipervínculo visitado" xfId="13021" builtinId="9" hidden="1"/>
    <cellStyle name="Hipervínculo visitado" xfId="13023" builtinId="9" hidden="1"/>
    <cellStyle name="Hipervínculo visitado" xfId="13025" builtinId="9" hidden="1"/>
    <cellStyle name="Hipervínculo visitado" xfId="13027" builtinId="9" hidden="1"/>
    <cellStyle name="Hipervínculo visitado" xfId="13029" builtinId="9" hidden="1"/>
    <cellStyle name="Hipervínculo visitado" xfId="13031" builtinId="9" hidden="1"/>
    <cellStyle name="Hipervínculo visitado" xfId="13033" builtinId="9" hidden="1"/>
    <cellStyle name="Hipervínculo visitado" xfId="13035" builtinId="9" hidden="1"/>
    <cellStyle name="Hipervínculo visitado" xfId="13037" builtinId="9" hidden="1"/>
    <cellStyle name="Hipervínculo visitado" xfId="13039" builtinId="9" hidden="1"/>
    <cellStyle name="Hipervínculo visitado" xfId="13041" builtinId="9" hidden="1"/>
    <cellStyle name="Hipervínculo visitado" xfId="13043" builtinId="9" hidden="1"/>
    <cellStyle name="Hipervínculo visitado" xfId="13045" builtinId="9" hidden="1"/>
    <cellStyle name="Hipervínculo visitado" xfId="13047" builtinId="9" hidden="1"/>
    <cellStyle name="Hipervínculo visitado" xfId="13049" builtinId="9" hidden="1"/>
    <cellStyle name="Hipervínculo visitado" xfId="13051" builtinId="9" hidden="1"/>
    <cellStyle name="Hipervínculo visitado" xfId="13053" builtinId="9" hidden="1"/>
    <cellStyle name="Hipervínculo visitado" xfId="13055" builtinId="9" hidden="1"/>
    <cellStyle name="Hipervínculo visitado" xfId="13057" builtinId="9" hidden="1"/>
    <cellStyle name="Hipervínculo visitado" xfId="13059" builtinId="9" hidden="1"/>
    <cellStyle name="Hipervínculo visitado" xfId="13061" builtinId="9" hidden="1"/>
    <cellStyle name="Hipervínculo visitado" xfId="13063" builtinId="9" hidden="1"/>
    <cellStyle name="Hipervínculo visitado" xfId="13065" builtinId="9" hidden="1"/>
    <cellStyle name="Hipervínculo visitado" xfId="13067" builtinId="9" hidden="1"/>
    <cellStyle name="Hipervínculo visitado" xfId="13069" builtinId="9" hidden="1"/>
    <cellStyle name="Hipervínculo visitado" xfId="13071" builtinId="9" hidden="1"/>
    <cellStyle name="Hipervínculo visitado" xfId="13073" builtinId="9" hidden="1"/>
    <cellStyle name="Hipervínculo visitado" xfId="13075" builtinId="9" hidden="1"/>
    <cellStyle name="Hipervínculo visitado" xfId="13077" builtinId="9" hidden="1"/>
    <cellStyle name="Hipervínculo visitado" xfId="13079" builtinId="9" hidden="1"/>
    <cellStyle name="Hipervínculo visitado" xfId="13081" builtinId="9" hidden="1"/>
    <cellStyle name="Hipervínculo visitado" xfId="13083" builtinId="9" hidden="1"/>
    <cellStyle name="Hipervínculo visitado" xfId="13085" builtinId="9" hidden="1"/>
    <cellStyle name="Hipervínculo visitado" xfId="13087" builtinId="9" hidden="1"/>
    <cellStyle name="Hipervínculo visitado" xfId="13089" builtinId="9" hidden="1"/>
    <cellStyle name="Hipervínculo visitado" xfId="13091" builtinId="9" hidden="1"/>
    <cellStyle name="Hipervínculo visitado" xfId="13093" builtinId="9" hidden="1"/>
    <cellStyle name="Hipervínculo visitado" xfId="13095" builtinId="9" hidden="1"/>
    <cellStyle name="Hipervínculo visitado" xfId="13097" builtinId="9" hidden="1"/>
    <cellStyle name="Hipervínculo visitado" xfId="13099" builtinId="9" hidden="1"/>
    <cellStyle name="Hipervínculo visitado" xfId="13101" builtinId="9" hidden="1"/>
    <cellStyle name="Hipervínculo visitado" xfId="13103" builtinId="9" hidden="1"/>
    <cellStyle name="Hipervínculo visitado" xfId="13105" builtinId="9" hidden="1"/>
    <cellStyle name="Hipervínculo visitado" xfId="13107" builtinId="9" hidden="1"/>
    <cellStyle name="Hipervínculo visitado" xfId="13109" builtinId="9" hidden="1"/>
    <cellStyle name="Hipervínculo visitado" xfId="13111" builtinId="9" hidden="1"/>
    <cellStyle name="Hipervínculo visitado" xfId="13113" builtinId="9" hidden="1"/>
    <cellStyle name="Hipervínculo visitado" xfId="13115" builtinId="9" hidden="1"/>
    <cellStyle name="Hipervínculo visitado" xfId="13117" builtinId="9" hidden="1"/>
    <cellStyle name="Hipervínculo visitado" xfId="13119" builtinId="9" hidden="1"/>
    <cellStyle name="Hipervínculo visitado" xfId="13121" builtinId="9" hidden="1"/>
    <cellStyle name="Hipervínculo visitado" xfId="13123" builtinId="9" hidden="1"/>
    <cellStyle name="Hipervínculo visitado" xfId="13125" builtinId="9" hidden="1"/>
    <cellStyle name="Hipervínculo visitado" xfId="13127" builtinId="9" hidden="1"/>
    <cellStyle name="Hipervínculo visitado" xfId="13129" builtinId="9" hidden="1"/>
    <cellStyle name="Hipervínculo visitado" xfId="13131" builtinId="9" hidden="1"/>
    <cellStyle name="Hipervínculo visitado" xfId="13133" builtinId="9" hidden="1"/>
    <cellStyle name="Hipervínculo visitado" xfId="13135" builtinId="9" hidden="1"/>
    <cellStyle name="Hipervínculo visitado" xfId="13137" builtinId="9" hidden="1"/>
    <cellStyle name="Hipervínculo visitado" xfId="13139" builtinId="9" hidden="1"/>
    <cellStyle name="Hipervínculo visitado" xfId="13141" builtinId="9" hidden="1"/>
    <cellStyle name="Hipervínculo visitado" xfId="13143" builtinId="9" hidden="1"/>
    <cellStyle name="Hipervínculo visitado" xfId="13145" builtinId="9" hidden="1"/>
    <cellStyle name="Hipervínculo visitado" xfId="13147" builtinId="9" hidden="1"/>
    <cellStyle name="Hipervínculo visitado" xfId="13149" builtinId="9" hidden="1"/>
    <cellStyle name="Hipervínculo visitado" xfId="13151" builtinId="9" hidden="1"/>
    <cellStyle name="Hipervínculo visitado" xfId="13153" builtinId="9" hidden="1"/>
    <cellStyle name="Hipervínculo visitado" xfId="13155" builtinId="9" hidden="1"/>
    <cellStyle name="Hipervínculo visitado" xfId="13157" builtinId="9" hidden="1"/>
    <cellStyle name="Hipervínculo visitado" xfId="13159" builtinId="9" hidden="1"/>
    <cellStyle name="Hipervínculo visitado" xfId="13161" builtinId="9" hidden="1"/>
    <cellStyle name="Hipervínculo visitado" xfId="13163" builtinId="9" hidden="1"/>
    <cellStyle name="Hipervínculo visitado" xfId="13165" builtinId="9" hidden="1"/>
    <cellStyle name="Hipervínculo visitado" xfId="13167" builtinId="9" hidden="1"/>
    <cellStyle name="Hipervínculo visitado" xfId="13169" builtinId="9" hidden="1"/>
    <cellStyle name="Hipervínculo visitado" xfId="13171" builtinId="9" hidden="1"/>
    <cellStyle name="Hipervínculo visitado" xfId="13173" builtinId="9" hidden="1"/>
    <cellStyle name="Hipervínculo visitado" xfId="13175" builtinId="9" hidden="1"/>
    <cellStyle name="Hipervínculo visitado" xfId="13177" builtinId="9" hidden="1"/>
    <cellStyle name="Hipervínculo visitado" xfId="13179" builtinId="9" hidden="1"/>
    <cellStyle name="Hipervínculo visitado" xfId="13181" builtinId="9" hidden="1"/>
    <cellStyle name="Hipervínculo visitado" xfId="13183" builtinId="9" hidden="1"/>
    <cellStyle name="Hipervínculo visitado" xfId="13185" builtinId="9" hidden="1"/>
    <cellStyle name="Hipervínculo visitado" xfId="13187" builtinId="9" hidden="1"/>
    <cellStyle name="Hipervínculo visitado" xfId="13189" builtinId="9" hidden="1"/>
    <cellStyle name="Hipervínculo visitado" xfId="13191" builtinId="9" hidden="1"/>
    <cellStyle name="Hipervínculo visitado" xfId="13193" builtinId="9" hidden="1"/>
    <cellStyle name="Hipervínculo visitado" xfId="13195" builtinId="9" hidden="1"/>
    <cellStyle name="Hipervínculo visitado" xfId="13197" builtinId="9" hidden="1"/>
    <cellStyle name="Hipervínculo visitado" xfId="13199" builtinId="9" hidden="1"/>
    <cellStyle name="Hipervínculo visitado" xfId="13201" builtinId="9" hidden="1"/>
    <cellStyle name="Hipervínculo visitado" xfId="13203" builtinId="9" hidden="1"/>
    <cellStyle name="Hipervínculo visitado" xfId="13205" builtinId="9" hidden="1"/>
    <cellStyle name="Hipervínculo visitado" xfId="13207" builtinId="9" hidden="1"/>
    <cellStyle name="Hipervínculo visitado" xfId="13209" builtinId="9" hidden="1"/>
    <cellStyle name="Hipervínculo visitado" xfId="13211" builtinId="9" hidden="1"/>
    <cellStyle name="Hipervínculo visitado" xfId="13213" builtinId="9" hidden="1"/>
    <cellStyle name="Hipervínculo visitado" xfId="13215" builtinId="9" hidden="1"/>
    <cellStyle name="Hipervínculo visitado" xfId="13217" builtinId="9" hidden="1"/>
    <cellStyle name="Hipervínculo visitado" xfId="13219" builtinId="9" hidden="1"/>
    <cellStyle name="Hipervínculo visitado" xfId="13221" builtinId="9" hidden="1"/>
    <cellStyle name="Hipervínculo visitado" xfId="13223" builtinId="9" hidden="1"/>
    <cellStyle name="Hipervínculo visitado" xfId="13225" builtinId="9" hidden="1"/>
    <cellStyle name="Hipervínculo visitado" xfId="13227" builtinId="9" hidden="1"/>
    <cellStyle name="Hipervínculo visitado" xfId="13229" builtinId="9" hidden="1"/>
    <cellStyle name="Hipervínculo visitado" xfId="13231" builtinId="9" hidden="1"/>
    <cellStyle name="Hipervínculo visitado" xfId="13233" builtinId="9" hidden="1"/>
    <cellStyle name="Hipervínculo visitado" xfId="13235" builtinId="9" hidden="1"/>
    <cellStyle name="Hipervínculo visitado" xfId="13237" builtinId="9" hidden="1"/>
    <cellStyle name="Hipervínculo visitado" xfId="13239" builtinId="9" hidden="1"/>
    <cellStyle name="Hipervínculo visitado" xfId="13241" builtinId="9" hidden="1"/>
    <cellStyle name="Hipervínculo visitado" xfId="13243" builtinId="9" hidden="1"/>
    <cellStyle name="Hipervínculo visitado" xfId="13245" builtinId="9" hidden="1"/>
    <cellStyle name="Hipervínculo visitado" xfId="13247" builtinId="9" hidden="1"/>
    <cellStyle name="Hipervínculo visitado" xfId="13249" builtinId="9" hidden="1"/>
    <cellStyle name="Hipervínculo visitado" xfId="13251" builtinId="9" hidden="1"/>
    <cellStyle name="Hipervínculo visitado" xfId="13253" builtinId="9" hidden="1"/>
    <cellStyle name="Hipervínculo visitado" xfId="13255" builtinId="9" hidden="1"/>
    <cellStyle name="Hipervínculo visitado" xfId="13257" builtinId="9" hidden="1"/>
    <cellStyle name="Hipervínculo visitado" xfId="13259" builtinId="9" hidden="1"/>
    <cellStyle name="Hipervínculo visitado" xfId="13261" builtinId="9" hidden="1"/>
    <cellStyle name="Hipervínculo visitado" xfId="13263" builtinId="9" hidden="1"/>
    <cellStyle name="Hipervínculo visitado" xfId="13265" builtinId="9" hidden="1"/>
    <cellStyle name="Hipervínculo visitado" xfId="13267" builtinId="9" hidden="1"/>
    <cellStyle name="Hipervínculo visitado" xfId="13269" builtinId="9" hidden="1"/>
    <cellStyle name="Hipervínculo visitado" xfId="13271" builtinId="9" hidden="1"/>
    <cellStyle name="Hipervínculo visitado" xfId="13440" builtinId="9" hidden="1"/>
    <cellStyle name="Hipervínculo visitado" xfId="13572" builtinId="9" hidden="1"/>
    <cellStyle name="Hipervínculo visitado" xfId="13538" builtinId="9" hidden="1"/>
    <cellStyle name="Hipervínculo visitado" xfId="13481" builtinId="9" hidden="1"/>
    <cellStyle name="Hipervínculo visitado" xfId="13424" builtinId="9" hidden="1"/>
    <cellStyle name="Hipervínculo visitado" xfId="9744" builtinId="9" hidden="1"/>
    <cellStyle name="Hipervínculo visitado" xfId="9926" builtinId="9" hidden="1"/>
    <cellStyle name="Hipervínculo visitado" xfId="13680" builtinId="9" hidden="1"/>
    <cellStyle name="Hipervínculo visitado" xfId="13623" builtinId="9" hidden="1"/>
    <cellStyle name="Hipervínculo visitado" xfId="13584" builtinId="9" hidden="1"/>
    <cellStyle name="Hipervínculo visitado" xfId="13332" builtinId="9" hidden="1"/>
    <cellStyle name="Hipervínculo visitado" xfId="13316" builtinId="9" hidden="1"/>
    <cellStyle name="Hipervínculo visitado" xfId="13578" builtinId="9" hidden="1"/>
    <cellStyle name="Hipervínculo visitado" xfId="13547" builtinId="9" hidden="1"/>
    <cellStyle name="Hipervínculo visitado" xfId="13490" builtinId="9" hidden="1"/>
    <cellStyle name="Hipervínculo visitado" xfId="13433" builtinId="9" hidden="1"/>
    <cellStyle name="Hipervínculo visitado" xfId="13339" builtinId="9" hidden="1"/>
    <cellStyle name="Hipervínculo visitado" xfId="13679" builtinId="9" hidden="1"/>
    <cellStyle name="Hipervínculo visitado" xfId="13622" builtinId="9" hidden="1"/>
    <cellStyle name="Hipervínculo visitado" xfId="13579" builtinId="9" hidden="1"/>
    <cellStyle name="Hipervínculo visitado" xfId="13548" builtinId="9" hidden="1"/>
    <cellStyle name="Hipervínculo visitado" xfId="13491" builtinId="9" hidden="1"/>
    <cellStyle name="Hipervínculo visitado" xfId="13434" builtinId="9" hidden="1"/>
    <cellStyle name="Hipervínculo visitado" xfId="13344" builtinId="9" hidden="1"/>
    <cellStyle name="Hipervínculo visitado" xfId="11514" builtinId="9" hidden="1"/>
    <cellStyle name="Hipervínculo visitado" xfId="13520" builtinId="9" hidden="1"/>
    <cellStyle name="Hipervínculo visitado" xfId="13463" builtinId="9" hidden="1"/>
    <cellStyle name="Hipervínculo visitado" xfId="13406" builtinId="9" hidden="1"/>
    <cellStyle name="Hipervínculo visitado" xfId="13678" builtinId="9" hidden="1"/>
    <cellStyle name="Hipervínculo visitado" xfId="13621" builtinId="9" hidden="1"/>
    <cellStyle name="Hipervínculo visitado" xfId="11621" builtinId="9" hidden="1"/>
    <cellStyle name="Hipervínculo visitado" xfId="13317" builtinId="9" hidden="1"/>
    <cellStyle name="Hipervínculo visitado" xfId="11678" builtinId="9" hidden="1"/>
    <cellStyle name="Hipervínculo visitado" xfId="11735" builtinId="9" hidden="1"/>
    <cellStyle name="Hipervínculo visitado" xfId="11473" builtinId="9" hidden="1"/>
    <cellStyle name="Hipervínculo visitado" xfId="13583" builtinId="9" hidden="1"/>
    <cellStyle name="Hipervínculo visitado" xfId="13552" builtinId="9" hidden="1"/>
    <cellStyle name="Hipervínculo visitado" xfId="13495" builtinId="9" hidden="1"/>
    <cellStyle name="Hipervínculo visitado" xfId="13438" builtinId="9" hidden="1"/>
    <cellStyle name="Hipervínculo visitado" xfId="13565" builtinId="9" hidden="1"/>
    <cellStyle name="Hipervínculo visitado" xfId="13508" builtinId="9" hidden="1"/>
    <cellStyle name="Hipervínculo visitado" xfId="13451" builtinId="9" hidden="1"/>
    <cellStyle name="Hipervínculo visitado" xfId="13395" builtinId="9" hidden="1"/>
    <cellStyle name="Hipervínculo visitado" xfId="13563" builtinId="9" hidden="1"/>
    <cellStyle name="Hipervínculo visitado" xfId="13506" builtinId="9" hidden="1"/>
    <cellStyle name="Hipervínculo visitado" xfId="13449" builtinId="9" hidden="1"/>
    <cellStyle name="Hipervínculo visitado" xfId="13393" builtinId="9" hidden="1"/>
    <cellStyle name="Hipervínculo visitado" xfId="13327" builtinId="9" hidden="1"/>
    <cellStyle name="Hipervínculo visitado" xfId="11467" builtinId="9" hidden="1"/>
    <cellStyle name="Hipervínculo visitado" xfId="13723" builtinId="9" hidden="1"/>
    <cellStyle name="Hipervínculo visitado" xfId="13666" builtinId="9" hidden="1"/>
    <cellStyle name="Hipervínculo visitado" xfId="13350" builtinId="9" hidden="1"/>
    <cellStyle name="Hipervínculo visitado" xfId="13721" builtinId="9" hidden="1"/>
    <cellStyle name="Hipervínculo visitado" xfId="13664" builtinId="9" hidden="1"/>
    <cellStyle name="Hipervínculo visitado" xfId="13608" builtinId="9" hidden="1"/>
    <cellStyle name="Hipervínculo visitado" xfId="13347" builtinId="9" hidden="1"/>
    <cellStyle name="Hipervínculo visitado" xfId="13682" builtinId="9" hidden="1"/>
    <cellStyle name="Hipervínculo visitado" xfId="13625" builtinId="9" hidden="1"/>
    <cellStyle name="Hipervínculo visitado" xfId="13606" builtinId="9" hidden="1"/>
    <cellStyle name="Hipervínculo visitado" xfId="13562" builtinId="9" hidden="1"/>
    <cellStyle name="Hipervínculo visitado" xfId="13505" builtinId="9" hidden="1"/>
    <cellStyle name="Hipervínculo visitado" xfId="13448" builtinId="9" hidden="1"/>
    <cellStyle name="Hipervínculo visitado" xfId="11931" builtinId="9" hidden="1"/>
    <cellStyle name="Hipervínculo visitado" xfId="13713" builtinId="9" hidden="1"/>
    <cellStyle name="Hipervínculo visitado" xfId="13656" builtinId="9" hidden="1"/>
    <cellStyle name="Hipervínculo visitado" xfId="13600" builtinId="9" hidden="1"/>
    <cellStyle name="Hipervínculo visitado" xfId="13336" builtinId="9" hidden="1"/>
    <cellStyle name="Hipervínculo visitado" xfId="13619" builtinId="9" hidden="1"/>
    <cellStyle name="Hipervínculo visitado" xfId="13581" builtinId="9" hidden="1"/>
    <cellStyle name="Hipervínculo visitado" xfId="13550" builtinId="9" hidden="1"/>
    <cellStyle name="Hipervínculo visitado" xfId="13493" builtinId="9" hidden="1"/>
    <cellStyle name="Hipervínculo visitado" xfId="13436" builtinId="9" hidden="1"/>
    <cellStyle name="Hipervínculo visitado" xfId="13559" builtinId="9" hidden="1"/>
    <cellStyle name="Hipervínculo visitado" xfId="13502" builtinId="9" hidden="1"/>
    <cellStyle name="Hipervínculo visitado" xfId="13445" builtinId="9" hidden="1"/>
    <cellStyle name="Hipervínculo visitado" xfId="13389" builtinId="9" hidden="1"/>
    <cellStyle name="Hipervínculo visitado" xfId="11458" builtinId="9" hidden="1"/>
    <cellStyle name="Hipervínculo visitado" xfId="13676" builtinId="9" hidden="1"/>
    <cellStyle name="Hipervínculo visitado" xfId="13618" builtinId="9" hidden="1"/>
    <cellStyle name="Hipervínculo visitado" xfId="13574" builtinId="9" hidden="1"/>
    <cellStyle name="Hipervínculo visitado" xfId="13541" builtinId="9" hidden="1"/>
    <cellStyle name="Hipervínculo visitado" xfId="13484" builtinId="9" hidden="1"/>
    <cellStyle name="Hipervínculo visitado" xfId="13427" builtinId="9" hidden="1"/>
    <cellStyle name="Hipervínculo visitado" xfId="13558" builtinId="9" hidden="1"/>
    <cellStyle name="Hipervínculo visitado" xfId="13501" builtinId="9" hidden="1"/>
    <cellStyle name="Hipervínculo visitado" xfId="13444" builtinId="9" hidden="1"/>
    <cellStyle name="Hipervínculo visitado" xfId="13388" builtinId="9" hidden="1"/>
    <cellStyle name="Hipervínculo visitado" xfId="13561" builtinId="9" hidden="1"/>
    <cellStyle name="Hipervínculo visitado" xfId="13504" builtinId="9" hidden="1"/>
    <cellStyle name="Hipervínculo visitado" xfId="13447" builtinId="9" hidden="1"/>
    <cellStyle name="Hipervínculo visitado" xfId="13391" builtinId="9" hidden="1"/>
    <cellStyle name="Hipervínculo visitado" xfId="11596" builtinId="9" hidden="1"/>
    <cellStyle name="Hipervínculo visitado" xfId="13401" builtinId="9" hidden="1"/>
    <cellStyle name="Hipervínculo visitado" xfId="13697" builtinId="9" hidden="1"/>
    <cellStyle name="Hipervínculo visitado" xfId="13640" builtinId="9" hidden="1"/>
    <cellStyle name="Hipervínculo visitado" xfId="13315" builtinId="9" hidden="1"/>
    <cellStyle name="Hipervínculo visitado" xfId="13724" builtinId="9" hidden="1"/>
    <cellStyle name="Hipervínculo visitado" xfId="13667" builtinId="9" hidden="1"/>
    <cellStyle name="Hipervínculo visitado" xfId="13351" builtinId="9" hidden="1"/>
    <cellStyle name="Hipervínculo visitado" xfId="13712" builtinId="9" hidden="1"/>
    <cellStyle name="Hipervínculo visitado" xfId="13655" builtinId="9" hidden="1"/>
    <cellStyle name="Hipervínculo visitado" xfId="13599" builtinId="9" hidden="1"/>
    <cellStyle name="Hipervínculo visitado" xfId="13335" builtinId="9" hidden="1"/>
    <cellStyle name="Hipervínculo visitado" xfId="13714" builtinId="9" hidden="1"/>
    <cellStyle name="Hipervínculo visitado" xfId="13657" builtinId="9" hidden="1"/>
    <cellStyle name="Hipervínculo visitado" xfId="13601" builtinId="9" hidden="1"/>
    <cellStyle name="Hipervínculo visitado" xfId="13337" builtinId="9" hidden="1"/>
    <cellStyle name="Hipervínculo visitado" xfId="13710" builtinId="9" hidden="1"/>
    <cellStyle name="Hipervínculo visitado" xfId="13653" builtinId="9" hidden="1"/>
    <cellStyle name="Hipervínculo visitado" xfId="13585" builtinId="9" hidden="1"/>
    <cellStyle name="Hipervínculo visitado" xfId="13333" builtinId="9" hidden="1"/>
    <cellStyle name="Hipervínculo visitado" xfId="13674" builtinId="9" hidden="1"/>
    <cellStyle name="Hipervínculo visitado" xfId="13616" builtinId="9" hidden="1"/>
    <cellStyle name="Hipervínculo visitado" xfId="13582" builtinId="9" hidden="1"/>
    <cellStyle name="Hipervínculo visitado" xfId="13551" builtinId="9" hidden="1"/>
    <cellStyle name="Hipervínculo visitado" xfId="13494" builtinId="9" hidden="1"/>
    <cellStyle name="Hipervínculo visitado" xfId="13437" builtinId="9" hidden="1"/>
    <cellStyle name="Hipervínculo visitado" xfId="13518" builtinId="9" hidden="1"/>
    <cellStyle name="Hipervínculo visitado" xfId="13461" builtinId="9" hidden="1"/>
    <cellStyle name="Hipervínculo visitado" xfId="13403" builtinId="9" hidden="1"/>
    <cellStyle name="Hipervínculo visitado" xfId="13390" builtinId="9" hidden="1"/>
    <cellStyle name="Hipervínculo visitado" xfId="13717" builtinId="9" hidden="1"/>
    <cellStyle name="Hipervínculo visitado" xfId="13660" builtinId="9" hidden="1"/>
    <cellStyle name="Hipervínculo visitado" xfId="13342" builtinId="9" hidden="1"/>
    <cellStyle name="Hipervínculo visitado" xfId="11653" builtinId="9" hidden="1"/>
    <cellStyle name="Hipervínculo visitado" xfId="13610" builtinId="9" hidden="1"/>
    <cellStyle name="Hipervínculo visitado" xfId="13573" builtinId="9" hidden="1"/>
    <cellStyle name="Hipervínculo visitado" xfId="13539" builtinId="9" hidden="1"/>
    <cellStyle name="Hipervínculo visitado" xfId="13482" builtinId="9" hidden="1"/>
    <cellStyle name="Hipervínculo visitado" xfId="13425" builtinId="9" hidden="1"/>
    <cellStyle name="Hipervínculo visitado" xfId="11524" builtinId="9" hidden="1"/>
    <cellStyle name="Hipervínculo visitado" xfId="13280" builtinId="9" hidden="1"/>
    <cellStyle name="Hipervínculo visitado" xfId="13304" builtinId="9" hidden="1"/>
    <cellStyle name="Hipervínculo visitado" xfId="13296" builtinId="9" hidden="1"/>
    <cellStyle name="Hipervínculo visitado" xfId="13288" builtinId="9" hidden="1"/>
    <cellStyle name="Hipervínculo visitado" xfId="13546" builtinId="9" hidden="1"/>
    <cellStyle name="Hipervínculo visitado" xfId="13489" builtinId="9" hidden="1"/>
    <cellStyle name="Hipervínculo visitado" xfId="13432" builtinId="9" hidden="1"/>
    <cellStyle name="Hipervínculo visitado" xfId="11710" builtinId="9" hidden="1"/>
    <cellStyle name="Hipervínculo visitado" xfId="11471" builtinId="9" hidden="1"/>
    <cellStyle name="Hipervínculo visitado" xfId="13728" builtinId="9" hidden="1"/>
    <cellStyle name="Hipervínculo visitado" xfId="13671" builtinId="9" hidden="1"/>
    <cellStyle name="Hipervínculo visitado" xfId="13357" builtinId="9" hidden="1"/>
    <cellStyle name="Hipervínculo visitado" xfId="13399" builtinId="9" hidden="1"/>
    <cellStyle name="Hipervínculo visitado" xfId="13362" builtinId="9" hidden="1"/>
    <cellStyle name="Hipervínculo visitado" xfId="13701" builtinId="9" hidden="1"/>
    <cellStyle name="Hipervínculo visitado" xfId="13644" builtinId="9" hidden="1"/>
    <cellStyle name="Hipervínculo visitado" xfId="13321" builtinId="9" hidden="1"/>
    <cellStyle name="Hipervínculo visitado" xfId="13673" builtinId="9" hidden="1"/>
    <cellStyle name="Hipervínculo visitado" xfId="13614" builtinId="9" hidden="1"/>
    <cellStyle name="Hipervínculo visitado" xfId="13577" builtinId="9" hidden="1"/>
    <cellStyle name="Hipervínculo visitado" xfId="13545" builtinId="9" hidden="1"/>
    <cellStyle name="Hipervínculo visitado" xfId="13488" builtinId="9" hidden="1"/>
    <cellStyle name="Hipervínculo visitado" xfId="13431" builtinId="9" hidden="1"/>
    <cellStyle name="Hipervínculo visitado" xfId="11472" builtinId="9" hidden="1"/>
    <cellStyle name="Hipervínculo visitado" xfId="13515" builtinId="9" hidden="1"/>
    <cellStyle name="Hipervínculo visitado" xfId="13458" builtinId="9" hidden="1"/>
    <cellStyle name="Hipervínculo visitado" xfId="13397" builtinId="9" hidden="1"/>
    <cellStyle name="Hipervínculo visitado" xfId="13699" builtinId="9" hidden="1"/>
    <cellStyle name="Hipervínculo visitado" xfId="13642" builtinId="9" hidden="1"/>
    <cellStyle name="Hipervínculo visitado" xfId="13319" builtinId="9" hidden="1"/>
    <cellStyle name="Hipervínculo visitado" xfId="13726" builtinId="9" hidden="1"/>
    <cellStyle name="Hipervínculo visitado" xfId="13669" builtinId="9" hidden="1"/>
    <cellStyle name="Hipervínculo visitado" xfId="13355" builtinId="9" hidden="1"/>
    <cellStyle name="Hipervínculo visitado" xfId="13511" builtinId="9" hidden="1"/>
    <cellStyle name="Hipervínculo visitado" xfId="13454" builtinId="9" hidden="1"/>
    <cellStyle name="Hipervínculo visitado" xfId="13612" builtinId="9" hidden="1"/>
    <cellStyle name="Hipervínculo visitado" xfId="13575" builtinId="9" hidden="1"/>
    <cellStyle name="Hipervínculo visitado" xfId="13543" builtinId="9" hidden="1"/>
    <cellStyle name="Hipervínculo visitado" xfId="13486" builtinId="9" hidden="1"/>
    <cellStyle name="Hipervínculo visitado" xfId="13429" builtinId="9" hidden="1"/>
    <cellStyle name="Hipervínculo visitado" xfId="13353" builtinId="9" hidden="1"/>
    <cellStyle name="Hipervínculo visitado" xfId="13727" builtinId="9" hidden="1"/>
    <cellStyle name="Hipervínculo visitado" xfId="13670" builtinId="9" hidden="1"/>
    <cellStyle name="Hipervínculo visitado" xfId="13356" builtinId="9" hidden="1"/>
    <cellStyle name="Hipervínculo visitado" xfId="11461" builtinId="9" hidden="1"/>
    <cellStyle name="Hipervínculo visitado" xfId="13284" builtinId="9" hidden="1"/>
    <cellStyle name="Hipervínculo visitado" xfId="13277" builtinId="9" hidden="1"/>
    <cellStyle name="Hipervínculo visitado" xfId="13307" builtinId="9" hidden="1"/>
    <cellStyle name="Hipervínculo visitado" xfId="13299" builtinId="9" hidden="1"/>
    <cellStyle name="Hipervínculo visitado" xfId="13291" builtinId="9" hidden="1"/>
    <cellStyle name="Hipervínculo visitado" xfId="13694" builtinId="9" hidden="1"/>
    <cellStyle name="Hipervínculo visitado" xfId="13637" builtinId="9" hidden="1"/>
    <cellStyle name="Hipervínculo visitado" xfId="13598" builtinId="9" hidden="1"/>
    <cellStyle name="Hipervínculo visitado" xfId="13310" builtinId="9" hidden="1"/>
    <cellStyle name="Hipervínculo visitado" xfId="13692" builtinId="9" hidden="1"/>
    <cellStyle name="Hipervínculo visitado" xfId="13635" builtinId="9" hidden="1"/>
    <cellStyle name="Hipervínculo visitado" xfId="13596" builtinId="9" hidden="1"/>
    <cellStyle name="Hipervínculo visitado" xfId="13306" builtinId="9" hidden="1"/>
    <cellStyle name="Hipervínculo visitado" xfId="13690" builtinId="9" hidden="1"/>
    <cellStyle name="Hipervínculo visitado" xfId="13633" builtinId="9" hidden="1"/>
    <cellStyle name="Hipervínculo visitado" xfId="13594" builtinId="9" hidden="1"/>
    <cellStyle name="Hipervínculo visitado" xfId="13302" builtinId="9" hidden="1"/>
    <cellStyle name="Hipervínculo visitado" xfId="13688" builtinId="9" hidden="1"/>
    <cellStyle name="Hipervínculo visitado" xfId="13631" builtinId="9" hidden="1"/>
    <cellStyle name="Hipervínculo visitado" xfId="13592" builtinId="9" hidden="1"/>
    <cellStyle name="Hipervínculo visitado" xfId="13298" builtinId="9" hidden="1"/>
    <cellStyle name="Hipervínculo visitado" xfId="13686" builtinId="9" hidden="1"/>
    <cellStyle name="Hipervínculo visitado" xfId="13629" builtinId="9" hidden="1"/>
    <cellStyle name="Hipervínculo visitado" xfId="13590" builtinId="9" hidden="1"/>
    <cellStyle name="Hipervínculo visitado" xfId="13294" builtinId="9" hidden="1"/>
    <cellStyle name="Hipervínculo visitado" xfId="13684" builtinId="9" hidden="1"/>
    <cellStyle name="Hipervínculo visitado" xfId="13627" builtinId="9" hidden="1"/>
    <cellStyle name="Hipervínculo visitado" xfId="13588" builtinId="9" hidden="1"/>
    <cellStyle name="Hipervínculo visitado" xfId="13290" builtinId="9" hidden="1"/>
    <cellStyle name="Hipervínculo visitado" xfId="13693" builtinId="9" hidden="1"/>
    <cellStyle name="Hipervínculo visitado" xfId="13636" builtinId="9" hidden="1"/>
    <cellStyle name="Hipervínculo visitado" xfId="13597" builtinId="9" hidden="1"/>
    <cellStyle name="Hipervínculo visitado" xfId="13309" builtinId="9" hidden="1"/>
    <cellStyle name="Hipervínculo visitado" xfId="13691" builtinId="9" hidden="1"/>
    <cellStyle name="Hipervínculo visitado" xfId="13634" builtinId="9" hidden="1"/>
    <cellStyle name="Hipervínculo visitado" xfId="13595" builtinId="9" hidden="1"/>
    <cellStyle name="Hipervínculo visitado" xfId="13305" builtinId="9" hidden="1"/>
    <cellStyle name="Hipervínculo visitado" xfId="13689" builtinId="9" hidden="1"/>
    <cellStyle name="Hipervínculo visitado" xfId="13632" builtinId="9" hidden="1"/>
    <cellStyle name="Hipervínculo visitado" xfId="13593" builtinId="9" hidden="1"/>
    <cellStyle name="Hipervínculo visitado" xfId="13301" builtinId="9" hidden="1"/>
    <cellStyle name="Hipervínculo visitado" xfId="13687" builtinId="9" hidden="1"/>
    <cellStyle name="Hipervínculo visitado" xfId="13630" builtinId="9" hidden="1"/>
    <cellStyle name="Hipervínculo visitado" xfId="13591" builtinId="9" hidden="1"/>
    <cellStyle name="Hipervínculo visitado" xfId="13297" builtinId="9" hidden="1"/>
    <cellStyle name="Hipervínculo visitado" xfId="13685" builtinId="9" hidden="1"/>
    <cellStyle name="Hipervínculo visitado" xfId="13628" builtinId="9" hidden="1"/>
    <cellStyle name="Hipervínculo visitado" xfId="13589" builtinId="9" hidden="1"/>
    <cellStyle name="Hipervínculo visitado" xfId="13293" builtinId="9" hidden="1"/>
    <cellStyle name="Hipervínculo visitado" xfId="13683" builtinId="9" hidden="1"/>
    <cellStyle name="Hipervínculo visitado" xfId="13626" builtinId="9" hidden="1"/>
    <cellStyle name="Hipervínculo visitado" xfId="13587" builtinId="9" hidden="1"/>
    <cellStyle name="Hipervínculo visitado" xfId="13289" builtinId="9" hidden="1"/>
    <cellStyle name="Hipervínculo visitado" xfId="13730" builtinId="9" hidden="1"/>
    <cellStyle name="Hipervínculo visitado" xfId="13732" builtinId="9" hidden="1"/>
    <cellStyle name="Hipervínculo visitado" xfId="13734" builtinId="9" hidden="1"/>
    <cellStyle name="Hipervínculo visitado" xfId="13736" builtinId="9" hidden="1"/>
    <cellStyle name="Hipervínculo visitado" xfId="13738" builtinId="9" hidden="1"/>
    <cellStyle name="Hipervínculo visitado" xfId="13740" builtinId="9" hidden="1"/>
    <cellStyle name="Hipervínculo visitado" xfId="13742" builtinId="9" hidden="1"/>
    <cellStyle name="Hipervínculo visitado" xfId="13744" builtinId="9" hidden="1"/>
    <cellStyle name="Hipervínculo visitado" xfId="13747" builtinId="9" hidden="1"/>
    <cellStyle name="Hipervínculo visitado" xfId="13749" builtinId="9" hidden="1"/>
    <cellStyle name="Hipervínculo visitado" xfId="13751" builtinId="9" hidden="1"/>
    <cellStyle name="Hipervínculo visitado" xfId="13753" builtinId="9" hidden="1"/>
    <cellStyle name="Hipervínculo visitado" xfId="13755" builtinId="9" hidden="1"/>
    <cellStyle name="Hipervínculo visitado" xfId="13757" builtinId="9" hidden="1"/>
    <cellStyle name="Hipervínculo visitado" xfId="13759" builtinId="9" hidden="1"/>
    <cellStyle name="Hipervínculo visitado" xfId="13761" builtinId="9" hidden="1"/>
    <cellStyle name="Hipervínculo visitado" xfId="13763" builtinId="9" hidden="1"/>
    <cellStyle name="Hipervínculo visitado" xfId="13765" builtinId="9" hidden="1"/>
    <cellStyle name="Hipervínculo visitado" xfId="13767" builtinId="9" hidden="1"/>
    <cellStyle name="Hipervínculo visitado" xfId="13769" builtinId="9" hidden="1"/>
    <cellStyle name="Hipervínculo visitado" xfId="13771" builtinId="9" hidden="1"/>
    <cellStyle name="Hipervínculo visitado" xfId="13773" builtinId="9" hidden="1"/>
    <cellStyle name="Hipervínculo visitado" xfId="13775" builtinId="9" hidden="1"/>
    <cellStyle name="Hipervínculo visitado" xfId="13777" builtinId="9" hidden="1"/>
    <cellStyle name="Hipervínculo visitado" xfId="13779" builtinId="9" hidden="1"/>
    <cellStyle name="Hipervínculo visitado" xfId="13781" builtinId="9" hidden="1"/>
    <cellStyle name="Hipervínculo visitado" xfId="13783" builtinId="9" hidden="1"/>
    <cellStyle name="Hipervínculo visitado" xfId="13785" builtinId="9" hidden="1"/>
    <cellStyle name="Hipervínculo visitado" xfId="13787" builtinId="9" hidden="1"/>
    <cellStyle name="Hipervínculo visitado" xfId="13789" builtinId="9" hidden="1"/>
    <cellStyle name="Hipervínculo visitado" xfId="13791" builtinId="9" hidden="1"/>
    <cellStyle name="Hipervínculo visitado" xfId="13793" builtinId="9" hidden="1"/>
    <cellStyle name="Hipervínculo visitado" xfId="13795" builtinId="9" hidden="1"/>
    <cellStyle name="Hipervínculo visitado" xfId="13797" builtinId="9" hidden="1"/>
    <cellStyle name="Hipervínculo visitado" xfId="13799" builtinId="9" hidden="1"/>
    <cellStyle name="Hipervínculo visitado" xfId="13801" builtinId="9" hidden="1"/>
    <cellStyle name="Hipervínculo visitado" xfId="13803" builtinId="9" hidden="1"/>
    <cellStyle name="Hipervínculo visitado" xfId="13805" builtinId="9" hidden="1"/>
    <cellStyle name="Hipervínculo visitado" xfId="13807" builtinId="9" hidden="1"/>
    <cellStyle name="Hipervínculo visitado" xfId="13809" builtinId="9" hidden="1"/>
    <cellStyle name="Hipervínculo visitado" xfId="13811" builtinId="9" hidden="1"/>
    <cellStyle name="Hipervínculo visitado" xfId="13813" builtinId="9" hidden="1"/>
    <cellStyle name="Hipervínculo visitado" xfId="13815" builtinId="9" hidden="1"/>
    <cellStyle name="Hipervínculo visitado" xfId="13817" builtinId="9" hidden="1"/>
    <cellStyle name="Hipervínculo visitado" xfId="13819" builtinId="9" hidden="1"/>
    <cellStyle name="Hipervínculo visitado" xfId="13821" builtinId="9" hidden="1"/>
    <cellStyle name="Hipervínculo visitado" xfId="13823" builtinId="9" hidden="1"/>
    <cellStyle name="Hipervínculo visitado" xfId="13825" builtinId="9" hidden="1"/>
    <cellStyle name="Hipervínculo visitado" xfId="13827" builtinId="9" hidden="1"/>
    <cellStyle name="Hipervínculo visitado" xfId="13829" builtinId="9" hidden="1"/>
    <cellStyle name="Hipervínculo visitado" xfId="13831" builtinId="9" hidden="1"/>
    <cellStyle name="Hipervínculo visitado" xfId="13833" builtinId="9" hidden="1"/>
    <cellStyle name="Hipervínculo visitado" xfId="13835" builtinId="9" hidden="1"/>
    <cellStyle name="Hipervínculo visitado" xfId="13837" builtinId="9" hidden="1"/>
    <cellStyle name="Hipervínculo visitado" xfId="13839" builtinId="9" hidden="1"/>
    <cellStyle name="Hipervínculo visitado" xfId="13841" builtinId="9" hidden="1"/>
    <cellStyle name="Hipervínculo visitado" xfId="13843" builtinId="9" hidden="1"/>
    <cellStyle name="Hipervínculo visitado" xfId="13845" builtinId="9" hidden="1"/>
    <cellStyle name="Hipervínculo visitado" xfId="13847" builtinId="9" hidden="1"/>
    <cellStyle name="Hipervínculo visitado" xfId="13849" builtinId="9" hidden="1"/>
    <cellStyle name="Hipervínculo visitado" xfId="13851" builtinId="9" hidden="1"/>
    <cellStyle name="Hipervínculo visitado" xfId="13853" builtinId="9" hidden="1"/>
    <cellStyle name="Hipervínculo visitado" xfId="13855" builtinId="9" hidden="1"/>
    <cellStyle name="Hipervínculo visitado" xfId="13857" builtinId="9" hidden="1"/>
    <cellStyle name="Hipervínculo visitado" xfId="13859" builtinId="9" hidden="1"/>
    <cellStyle name="Hipervínculo visitado" xfId="13861" builtinId="9" hidden="1"/>
    <cellStyle name="Hipervínculo visitado" xfId="13863" builtinId="9" hidden="1"/>
    <cellStyle name="Hipervínculo visitado" xfId="13865" builtinId="9" hidden="1"/>
    <cellStyle name="Hipervínculo visitado" xfId="13867" builtinId="9" hidden="1"/>
    <cellStyle name="Hipervínculo visitado" xfId="13869" builtinId="9" hidden="1"/>
    <cellStyle name="Hipervínculo visitado" xfId="13871" builtinId="9" hidden="1"/>
    <cellStyle name="Hipervínculo visitado" xfId="13873" builtinId="9" hidden="1"/>
    <cellStyle name="Hipervínculo visitado" xfId="13875" builtinId="9" hidden="1"/>
    <cellStyle name="Hipervínculo visitado" xfId="13877" builtinId="9" hidden="1"/>
    <cellStyle name="Hipervínculo visitado" xfId="13879" builtinId="9" hidden="1"/>
    <cellStyle name="Hipervínculo visitado" xfId="13881" builtinId="9" hidden="1"/>
    <cellStyle name="Hipervínculo visitado" xfId="13883" builtinId="9" hidden="1"/>
    <cellStyle name="Hipervínculo visitado" xfId="13885" builtinId="9" hidden="1"/>
    <cellStyle name="Hipervínculo visitado" xfId="13887" builtinId="9" hidden="1"/>
    <cellStyle name="Hipervínculo visitado" xfId="13889" builtinId="9" hidden="1"/>
    <cellStyle name="Hipervínculo visitado" xfId="13891" builtinId="9" hidden="1"/>
    <cellStyle name="Hipervínculo visitado" xfId="13893" builtinId="9" hidden="1"/>
    <cellStyle name="Hipervínculo visitado" xfId="13895" builtinId="9" hidden="1"/>
    <cellStyle name="Hipervínculo visitado" xfId="13897" builtinId="9" hidden="1"/>
    <cellStyle name="Hipervínculo visitado" xfId="13899" builtinId="9" hidden="1"/>
    <cellStyle name="Hipervínculo visitado" xfId="13901" builtinId="9" hidden="1"/>
    <cellStyle name="Hipervínculo visitado" xfId="13903" builtinId="9" hidden="1"/>
    <cellStyle name="Hipervínculo visitado" xfId="13905" builtinId="9" hidden="1"/>
    <cellStyle name="Hipervínculo visitado" xfId="13907" builtinId="9" hidden="1"/>
    <cellStyle name="Hipervínculo visitado" xfId="13909" builtinId="9" hidden="1"/>
    <cellStyle name="Hipervínculo visitado" xfId="13911" builtinId="9" hidden="1"/>
    <cellStyle name="Hipervínculo visitado" xfId="13913" builtinId="9" hidden="1"/>
    <cellStyle name="Hipervínculo visitado" xfId="13915" builtinId="9" hidden="1"/>
    <cellStyle name="Hipervínculo visitado" xfId="13917" builtinId="9" hidden="1"/>
    <cellStyle name="Hipervínculo visitado" xfId="13919" builtinId="9" hidden="1"/>
    <cellStyle name="Hipervínculo visitado" xfId="13921" builtinId="9" hidden="1"/>
    <cellStyle name="Hipervínculo visitado" xfId="13923" builtinId="9" hidden="1"/>
    <cellStyle name="Hipervínculo visitado" xfId="13925" builtinId="9" hidden="1"/>
    <cellStyle name="Hipervínculo visitado" xfId="13927" builtinId="9" hidden="1"/>
    <cellStyle name="Hipervínculo visitado" xfId="13929" builtinId="9" hidden="1"/>
    <cellStyle name="Hipervínculo visitado" xfId="13931" builtinId="9" hidden="1"/>
    <cellStyle name="Hipervínculo visitado" xfId="13933" builtinId="9" hidden="1"/>
    <cellStyle name="Hipervínculo visitado" xfId="13935" builtinId="9" hidden="1"/>
    <cellStyle name="Hipervínculo visitado" xfId="13937" builtinId="9" hidden="1"/>
    <cellStyle name="Hipervínculo visitado" xfId="13939" builtinId="9" hidden="1"/>
    <cellStyle name="Hipervínculo visitado" xfId="13941" builtinId="9" hidden="1"/>
    <cellStyle name="Hipervínculo visitado" xfId="13943" builtinId="9" hidden="1"/>
    <cellStyle name="Hipervínculo visitado" xfId="13945" builtinId="9" hidden="1"/>
    <cellStyle name="Hipervínculo visitado" xfId="13947" builtinId="9" hidden="1"/>
    <cellStyle name="Hipervínculo visitado" xfId="13949" builtinId="9" hidden="1"/>
    <cellStyle name="Hipervínculo visitado" xfId="13951" builtinId="9" hidden="1"/>
    <cellStyle name="Hipervínculo visitado" xfId="13953" builtinId="9" hidden="1"/>
    <cellStyle name="Hipervínculo visitado" xfId="13955" builtinId="9" hidden="1"/>
    <cellStyle name="Hipervínculo visitado" xfId="13957" builtinId="9" hidden="1"/>
    <cellStyle name="Hipervínculo visitado" xfId="13959" builtinId="9" hidden="1"/>
    <cellStyle name="Hipervínculo visitado" xfId="13961" builtinId="9" hidden="1"/>
    <cellStyle name="Hipervínculo visitado" xfId="13963" builtinId="9" hidden="1"/>
    <cellStyle name="Hipervínculo visitado" xfId="13965" builtinId="9" hidden="1"/>
    <cellStyle name="Hipervínculo visitado" xfId="13967" builtinId="9" hidden="1"/>
    <cellStyle name="Hipervínculo visitado" xfId="13969" builtinId="9" hidden="1"/>
    <cellStyle name="Hipervínculo visitado" xfId="13971" builtinId="9" hidden="1"/>
    <cellStyle name="Hipervínculo visitado" xfId="13973" builtinId="9" hidden="1"/>
    <cellStyle name="Hipervínculo visitado" xfId="13975" builtinId="9" hidden="1"/>
    <cellStyle name="Hipervínculo visitado" xfId="13977" builtinId="9" hidden="1"/>
    <cellStyle name="Hipervínculo visitado" xfId="13979" builtinId="9" hidden="1"/>
    <cellStyle name="Hipervínculo visitado" xfId="13981" builtinId="9" hidden="1"/>
    <cellStyle name="Hipervínculo visitado" xfId="13983" builtinId="9" hidden="1"/>
    <cellStyle name="Hipervínculo visitado" xfId="13985" builtinId="9" hidden="1"/>
    <cellStyle name="Hipervínculo visitado" xfId="13987" builtinId="9" hidden="1"/>
    <cellStyle name="Hipervínculo visitado" xfId="13989" builtinId="9" hidden="1"/>
    <cellStyle name="Hipervínculo visitado" xfId="13991" builtinId="9" hidden="1"/>
    <cellStyle name="Hipervínculo visitado" xfId="13993" builtinId="9" hidden="1"/>
    <cellStyle name="Hipervínculo visitado" xfId="13995" builtinId="9" hidden="1"/>
    <cellStyle name="Hipervínculo visitado" xfId="13997" builtinId="9" hidden="1"/>
    <cellStyle name="Hipervínculo visitado" xfId="13999" builtinId="9" hidden="1"/>
    <cellStyle name="Hipervínculo visitado" xfId="14001" builtinId="9" hidden="1"/>
    <cellStyle name="Hipervínculo visitado" xfId="14003" builtinId="9" hidden="1"/>
    <cellStyle name="Hipervínculo visitado" xfId="14005" builtinId="9" hidden="1"/>
    <cellStyle name="Hipervínculo visitado" xfId="14007" builtinId="9" hidden="1"/>
    <cellStyle name="Hipervínculo visitado" xfId="14009" builtinId="9" hidden="1"/>
    <cellStyle name="Hipervínculo visitado" xfId="14011" builtinId="9" hidden="1"/>
    <cellStyle name="Hipervínculo visitado" xfId="14013" builtinId="9" hidden="1"/>
    <cellStyle name="Hipervínculo visitado" xfId="14015" builtinId="9" hidden="1"/>
    <cellStyle name="Hipervínculo visitado" xfId="14017" builtinId="9" hidden="1"/>
    <cellStyle name="Hipervínculo visitado" xfId="14019" builtinId="9" hidden="1"/>
    <cellStyle name="Hipervínculo visitado" xfId="14021" builtinId="9" hidden="1"/>
    <cellStyle name="Hipervínculo visitado" xfId="14023" builtinId="9" hidden="1"/>
    <cellStyle name="Hipervínculo visitado" xfId="14025" builtinId="9" hidden="1"/>
    <cellStyle name="Hipervínculo visitado" xfId="14027" builtinId="9" hidden="1"/>
    <cellStyle name="Hipervínculo visitado" xfId="14029" builtinId="9" hidden="1"/>
    <cellStyle name="Hipervínculo visitado" xfId="14031" builtinId="9" hidden="1"/>
    <cellStyle name="Hipervínculo visitado" xfId="14033" builtinId="9" hidden="1"/>
    <cellStyle name="Hipervínculo visitado" xfId="14035" builtinId="9" hidden="1"/>
    <cellStyle name="Hipervínculo visitado" xfId="14037" builtinId="9" hidden="1"/>
    <cellStyle name="Hipervínculo visitado" xfId="14039" builtinId="9" hidden="1"/>
    <cellStyle name="Hipervínculo visitado" xfId="14041" builtinId="9" hidden="1"/>
    <cellStyle name="Hipervínculo visitado" xfId="14043" builtinId="9" hidden="1"/>
    <cellStyle name="Hipervínculo visitado" xfId="14045" builtinId="9" hidden="1"/>
    <cellStyle name="Hipervínculo visitado" xfId="14047" builtinId="9" hidden="1"/>
    <cellStyle name="Hipervínculo visitado" xfId="14049" builtinId="9" hidden="1"/>
    <cellStyle name="Hipervínculo visitado" xfId="14051" builtinId="9" hidden="1"/>
    <cellStyle name="Hipervínculo visitado" xfId="14053" builtinId="9" hidden="1"/>
    <cellStyle name="Hipervínculo visitado" xfId="14055" builtinId="9" hidden="1"/>
    <cellStyle name="Hipervínculo visitado" xfId="14057" builtinId="9" hidden="1"/>
    <cellStyle name="Hipervínculo visitado" xfId="14059" builtinId="9" hidden="1"/>
    <cellStyle name="Hipervínculo visitado" xfId="14061" builtinId="9" hidden="1"/>
    <cellStyle name="Hipervínculo visitado" xfId="14063" builtinId="9" hidden="1"/>
    <cellStyle name="Hipervínculo visitado" xfId="14065" builtinId="9" hidden="1"/>
    <cellStyle name="Hipervínculo visitado" xfId="14067" builtinId="9" hidden="1"/>
    <cellStyle name="Hipervínculo visitado" xfId="14069" builtinId="9" hidden="1"/>
    <cellStyle name="Hipervínculo visitado" xfId="14071" builtinId="9" hidden="1"/>
    <cellStyle name="Hipervínculo visitado" xfId="14073" builtinId="9" hidden="1"/>
    <cellStyle name="Hipervínculo visitado" xfId="14075" builtinId="9" hidden="1"/>
    <cellStyle name="Hipervínculo visitado" xfId="14077" builtinId="9" hidden="1"/>
    <cellStyle name="Hipervínculo visitado" xfId="14079" builtinId="9" hidden="1"/>
    <cellStyle name="Hipervínculo visitado" xfId="14081" builtinId="9" hidden="1"/>
    <cellStyle name="Hipervínculo visitado" xfId="14083" builtinId="9" hidden="1"/>
    <cellStyle name="Hipervínculo visitado" xfId="14085" builtinId="9" hidden="1"/>
    <cellStyle name="Hipervínculo visitado" xfId="14087" builtinId="9" hidden="1"/>
    <cellStyle name="Hipervínculo visitado" xfId="14089" builtinId="9" hidden="1"/>
    <cellStyle name="Hipervínculo visitado" xfId="14091" builtinId="9" hidden="1"/>
    <cellStyle name="Hipervínculo visitado" xfId="14093" builtinId="9" hidden="1"/>
    <cellStyle name="Hipervínculo visitado" xfId="14095" builtinId="9" hidden="1"/>
    <cellStyle name="Hipervínculo visitado" xfId="14097" builtinId="9" hidden="1"/>
    <cellStyle name="Hipervínculo visitado" xfId="14099" builtinId="9" hidden="1"/>
    <cellStyle name="Hipervínculo visitado" xfId="14101" builtinId="9" hidden="1"/>
    <cellStyle name="Hipervínculo visitado" xfId="14103" builtinId="9" hidden="1"/>
    <cellStyle name="Hipervínculo visitado" xfId="14105" builtinId="9" hidden="1"/>
    <cellStyle name="Hipervínculo visitado" xfId="14107" builtinId="9" hidden="1"/>
    <cellStyle name="Hipervínculo visitado" xfId="14109" builtinId="9" hidden="1"/>
    <cellStyle name="Hipervínculo visitado" xfId="14111" builtinId="9" hidden="1"/>
    <cellStyle name="Hipervínculo visitado" xfId="14113" builtinId="9" hidden="1"/>
    <cellStyle name="Hipervínculo visitado" xfId="14115" builtinId="9" hidden="1"/>
    <cellStyle name="Hipervínculo visitado" xfId="14117" builtinId="9" hidden="1"/>
    <cellStyle name="Hipervínculo visitado" xfId="14119" builtinId="9" hidden="1"/>
    <cellStyle name="Hipervínculo visitado" xfId="14121" builtinId="9" hidden="1"/>
    <cellStyle name="Hipervínculo visitado" xfId="14123" builtinId="9" hidden="1"/>
    <cellStyle name="Hipervínculo visitado" xfId="14125" builtinId="9" hidden="1"/>
    <cellStyle name="Hipervínculo visitado" xfId="14127" builtinId="9" hidden="1"/>
    <cellStyle name="Hipervínculo visitado" xfId="14129" builtinId="9" hidden="1"/>
    <cellStyle name="Hipervínculo visitado" xfId="14131" builtinId="9" hidden="1"/>
    <cellStyle name="Hipervínculo visitado" xfId="14133" builtinId="9" hidden="1"/>
    <cellStyle name="Hipervínculo visitado" xfId="14135" builtinId="9" hidden="1"/>
    <cellStyle name="Hipervínculo visitado" xfId="14137" builtinId="9" hidden="1"/>
    <cellStyle name="Hipervínculo visitado" xfId="14139" builtinId="9" hidden="1"/>
    <cellStyle name="Hipervínculo visitado" xfId="14141" builtinId="9" hidden="1"/>
    <cellStyle name="Hipervínculo visitado" xfId="14143" builtinId="9" hidden="1"/>
    <cellStyle name="Hipervínculo visitado" xfId="14145" builtinId="9" hidden="1"/>
    <cellStyle name="Hipervínculo visitado" xfId="14147" builtinId="9" hidden="1"/>
    <cellStyle name="Hipervínculo visitado" xfId="14149" builtinId="9" hidden="1"/>
    <cellStyle name="Hipervínculo visitado" xfId="14151" builtinId="9" hidden="1"/>
    <cellStyle name="Hipervínculo visitado" xfId="14153" builtinId="9" hidden="1"/>
    <cellStyle name="Hipervínculo visitado" xfId="14155" builtinId="9" hidden="1"/>
    <cellStyle name="Hipervínculo visitado" xfId="14157" builtinId="9" hidden="1"/>
    <cellStyle name="Hipervínculo visitado" xfId="14159" builtinId="9" hidden="1"/>
    <cellStyle name="Hipervínculo visitado" xfId="14161" builtinId="9" hidden="1"/>
    <cellStyle name="Hipervínculo visitado" xfId="14163" builtinId="9" hidden="1"/>
    <cellStyle name="Hipervínculo visitado" xfId="14165" builtinId="9" hidden="1"/>
    <cellStyle name="Hipervínculo visitado" xfId="14167" builtinId="9" hidden="1"/>
    <cellStyle name="Hipervínculo visitado" xfId="14169" builtinId="9" hidden="1"/>
    <cellStyle name="Hipervínculo visitado" xfId="14171" builtinId="9" hidden="1"/>
    <cellStyle name="Hipervínculo visitado" xfId="14173" builtinId="9" hidden="1"/>
    <cellStyle name="Hipervínculo visitado" xfId="14175" builtinId="9" hidden="1"/>
    <cellStyle name="Hipervínculo visitado" xfId="14177" builtinId="9" hidden="1"/>
    <cellStyle name="Hipervínculo visitado" xfId="14179" builtinId="9" hidden="1"/>
    <cellStyle name="Hipervínculo visitado" xfId="14181" builtinId="9" hidden="1"/>
    <cellStyle name="Hipervínculo visitado" xfId="14183" builtinId="9" hidden="1"/>
    <cellStyle name="Hipervínculo visitado" xfId="14185" builtinId="9" hidden="1"/>
    <cellStyle name="Hipervínculo visitado" xfId="14187" builtinId="9" hidden="1"/>
    <cellStyle name="Hipervínculo visitado" xfId="14189" builtinId="9" hidden="1"/>
    <cellStyle name="Hipervínculo visitado" xfId="14191" builtinId="9" hidden="1"/>
    <cellStyle name="Hipervínculo visitado" xfId="14193" builtinId="9" hidden="1"/>
    <cellStyle name="Hipervínculo visitado" xfId="14195" builtinId="9" hidden="1"/>
    <cellStyle name="Hipervínculo visitado" xfId="14197" builtinId="9" hidden="1"/>
    <cellStyle name="Hipervínculo visitado" xfId="14199" builtinId="9" hidden="1"/>
    <cellStyle name="Hipervínculo visitado" xfId="14201" builtinId="9" hidden="1"/>
    <cellStyle name="Hipervínculo visitado" xfId="14203" builtinId="9" hidden="1"/>
    <cellStyle name="Hipervínculo visitado" xfId="14205" builtinId="9" hidden="1"/>
    <cellStyle name="Hipervínculo visitado" xfId="14207" builtinId="9" hidden="1"/>
    <cellStyle name="Hipervínculo visitado" xfId="14209" builtinId="9" hidden="1"/>
    <cellStyle name="Hipervínculo visitado" xfId="14211" builtinId="9" hidden="1"/>
    <cellStyle name="Hipervínculo visitado" xfId="14213" builtinId="9" hidden="1"/>
    <cellStyle name="Hipervínculo visitado" xfId="14215" builtinId="9" hidden="1"/>
    <cellStyle name="Hipervínculo visitado" xfId="14217" builtinId="9" hidden="1"/>
    <cellStyle name="Hipervínculo visitado" xfId="14219" builtinId="9" hidden="1"/>
    <cellStyle name="Hipervínculo visitado" xfId="14221" builtinId="9" hidden="1"/>
    <cellStyle name="Hipervínculo visitado" xfId="14223" builtinId="9" hidden="1"/>
    <cellStyle name="Hipervínculo visitado" xfId="14225" builtinId="9" hidden="1"/>
    <cellStyle name="Hipervínculo visitado" xfId="14227" builtinId="9" hidden="1"/>
    <cellStyle name="Hipervínculo visitado" xfId="14229" builtinId="9" hidden="1"/>
    <cellStyle name="Hipervínculo visitado" xfId="14231" builtinId="9" hidden="1"/>
    <cellStyle name="Hipervínculo visitado" xfId="14233" builtinId="9" hidden="1"/>
    <cellStyle name="Hipervínculo visitado" xfId="14235" builtinId="9" hidden="1"/>
    <cellStyle name="Hipervínculo visitado" xfId="14237" builtinId="9" hidden="1"/>
    <cellStyle name="Hipervínculo visitado" xfId="14239" builtinId="9" hidden="1"/>
    <cellStyle name="Hipervínculo visitado" xfId="14241" builtinId="9" hidden="1"/>
    <cellStyle name="Hipervínculo visitado" xfId="14243" builtinId="9" hidden="1"/>
    <cellStyle name="Hipervínculo visitado" xfId="14245" builtinId="9" hidden="1"/>
    <cellStyle name="Hipervínculo visitado" xfId="14247" builtinId="9" hidden="1"/>
    <cellStyle name="Hipervínculo visitado" xfId="14249" builtinId="9" hidden="1"/>
    <cellStyle name="Hipervínculo visitado" xfId="14251" builtinId="9" hidden="1"/>
    <cellStyle name="Hipervínculo visitado" xfId="14253" builtinId="9" hidden="1"/>
    <cellStyle name="Hipervínculo visitado" xfId="14255" builtinId="9" hidden="1"/>
    <cellStyle name="Hipervínculo visitado" xfId="14257" builtinId="9" hidden="1"/>
    <cellStyle name="Hipervínculo visitado" xfId="14259" builtinId="9" hidden="1"/>
    <cellStyle name="Hipervínculo visitado" xfId="14261" builtinId="9" hidden="1"/>
    <cellStyle name="Hipervínculo visitado" xfId="14263" builtinId="9" hidden="1"/>
    <cellStyle name="Hipervínculo visitado" xfId="14265" builtinId="9" hidden="1"/>
    <cellStyle name="Hipervínculo visitado" xfId="14267" builtinId="9" hidden="1"/>
    <cellStyle name="Hipervínculo visitado" xfId="14269" builtinId="9" hidden="1"/>
    <cellStyle name="Hipervínculo visitado" xfId="14271" builtinId="9" hidden="1"/>
    <cellStyle name="Hipervínculo visitado" xfId="14273" builtinId="9" hidden="1"/>
    <cellStyle name="Hipervínculo visitado" xfId="14275" builtinId="9" hidden="1"/>
    <cellStyle name="Hipervínculo visitado" xfId="14277" builtinId="9" hidden="1"/>
    <cellStyle name="Hipervínculo visitado" xfId="14279" builtinId="9" hidden="1"/>
    <cellStyle name="Hipervínculo visitado" xfId="14281" builtinId="9" hidden="1"/>
    <cellStyle name="Hipervínculo visitado" xfId="14283" builtinId="9" hidden="1"/>
    <cellStyle name="Hipervínculo visitado" xfId="14285" builtinId="9" hidden="1"/>
    <cellStyle name="Hipervínculo visitado" xfId="14287" builtinId="9" hidden="1"/>
    <cellStyle name="Hipervínculo visitado" xfId="14289" builtinId="9" hidden="1"/>
    <cellStyle name="Hipervínculo visitado" xfId="14291" builtinId="9" hidden="1"/>
    <cellStyle name="Hipervínculo visitado" xfId="14293" builtinId="9" hidden="1"/>
    <cellStyle name="Hipervínculo visitado" xfId="14295" builtinId="9" hidden="1"/>
    <cellStyle name="Hipervínculo visitado" xfId="14297" builtinId="9" hidden="1"/>
    <cellStyle name="Hipervínculo visitado" xfId="14299" builtinId="9" hidden="1"/>
    <cellStyle name="Hipervínculo visitado" xfId="14301" builtinId="9" hidden="1"/>
    <cellStyle name="Hipervínculo visitado" xfId="14303" builtinId="9" hidden="1"/>
    <cellStyle name="Hipervínculo visitado" xfId="14305" builtinId="9" hidden="1"/>
    <cellStyle name="Hipervínculo visitado" xfId="14307" builtinId="9" hidden="1"/>
    <cellStyle name="Hipervínculo visitado" xfId="14309" builtinId="9" hidden="1"/>
    <cellStyle name="Hipervínculo visitado" xfId="14311" builtinId="9" hidden="1"/>
    <cellStyle name="Hipervínculo visitado" xfId="14313" builtinId="9" hidden="1"/>
    <cellStyle name="Hipervínculo visitado" xfId="14315" builtinId="9" hidden="1"/>
    <cellStyle name="Hipervínculo visitado" xfId="14317" builtinId="9" hidden="1"/>
    <cellStyle name="Hipervínculo visitado" xfId="14319" builtinId="9" hidden="1"/>
    <cellStyle name="Hipervínculo visitado" xfId="14321" builtinId="9" hidden="1"/>
    <cellStyle name="Hipervínculo visitado" xfId="14323" builtinId="9" hidden="1"/>
    <cellStyle name="Hipervínculo visitado" xfId="14325" builtinId="9" hidden="1"/>
    <cellStyle name="Hipervínculo visitado" xfId="14327" builtinId="9" hidden="1"/>
    <cellStyle name="Hipervínculo visitado" xfId="14329" builtinId="9" hidden="1"/>
    <cellStyle name="Hipervínculo visitado" xfId="14331" builtinId="9" hidden="1"/>
    <cellStyle name="Hipervínculo visitado" xfId="14333" builtinId="9" hidden="1"/>
    <cellStyle name="Hipervínculo visitado" xfId="14335" builtinId="9" hidden="1"/>
    <cellStyle name="Hipervínculo visitado" xfId="14337" builtinId="9" hidden="1"/>
    <cellStyle name="Hipervínculo visitado" xfId="14339" builtinId="9" hidden="1"/>
    <cellStyle name="Hipervínculo visitado" xfId="14341" builtinId="9" hidden="1"/>
    <cellStyle name="Hipervínculo visitado" xfId="14343" builtinId="9" hidden="1"/>
    <cellStyle name="Hipervínculo visitado" xfId="14345" builtinId="9" hidden="1"/>
    <cellStyle name="Hipervínculo visitado" xfId="14347" builtinId="9" hidden="1"/>
    <cellStyle name="Hipervínculo visitado" xfId="14349" builtinId="9" hidden="1"/>
    <cellStyle name="Hipervínculo visitado" xfId="14351" builtinId="9" hidden="1"/>
    <cellStyle name="Hipervínculo visitado" xfId="14353" builtinId="9" hidden="1"/>
    <cellStyle name="Hipervínculo visitado" xfId="14355" builtinId="9" hidden="1"/>
    <cellStyle name="Hipervínculo visitado" xfId="14357" builtinId="9" hidden="1"/>
    <cellStyle name="Hipervínculo visitado" xfId="14359" builtinId="9" hidden="1"/>
    <cellStyle name="Hipervínculo visitado" xfId="14361" builtinId="9" hidden="1"/>
    <cellStyle name="Hipervínculo visitado" xfId="14363" builtinId="9" hidden="1"/>
    <cellStyle name="Hipervínculo visitado" xfId="14365" builtinId="9" hidden="1"/>
    <cellStyle name="Hipervínculo visitado" xfId="14367" builtinId="9" hidden="1"/>
    <cellStyle name="Hipervínculo visitado" xfId="14369" builtinId="9" hidden="1"/>
    <cellStyle name="Hipervínculo visitado" xfId="14371" builtinId="9" hidden="1"/>
    <cellStyle name="Hipervínculo visitado" xfId="14373" builtinId="9" hidden="1"/>
    <cellStyle name="Hipervínculo visitado" xfId="14375" builtinId="9" hidden="1"/>
    <cellStyle name="Hipervínculo visitado" xfId="14377" builtinId="9" hidden="1"/>
    <cellStyle name="Hipervínculo visitado" xfId="14379" builtinId="9" hidden="1"/>
    <cellStyle name="Hipervínculo visitado" xfId="14381" builtinId="9" hidden="1"/>
    <cellStyle name="Hipervínculo visitado" xfId="14383" builtinId="9" hidden="1"/>
    <cellStyle name="Hipervínculo visitado" xfId="14385" builtinId="9" hidden="1"/>
    <cellStyle name="Hipervínculo visitado" xfId="14387" builtinId="9" hidden="1"/>
    <cellStyle name="Hipervínculo visitado" xfId="14389" builtinId="9" hidden="1"/>
    <cellStyle name="Hipervínculo visitado" xfId="14391" builtinId="9" hidden="1"/>
    <cellStyle name="Hipervínculo visitado" xfId="14393" builtinId="9" hidden="1"/>
    <cellStyle name="Hipervínculo visitado" xfId="14395" builtinId="9" hidden="1"/>
    <cellStyle name="Hipervínculo visitado" xfId="14397" builtinId="9" hidden="1"/>
    <cellStyle name="Hipervínculo visitado" xfId="14399" builtinId="9" hidden="1"/>
    <cellStyle name="Hipervínculo visitado" xfId="14401" builtinId="9" hidden="1"/>
    <cellStyle name="Hipervínculo visitado" xfId="14403" builtinId="9" hidden="1"/>
    <cellStyle name="Hipervínculo visitado" xfId="14405" builtinId="9" hidden="1"/>
    <cellStyle name="Hipervínculo visitado" xfId="14407" builtinId="9" hidden="1"/>
    <cellStyle name="Hipervínculo visitado" xfId="14409" builtinId="9" hidden="1"/>
    <cellStyle name="Hipervínculo visitado" xfId="14411" builtinId="9" hidden="1"/>
    <cellStyle name="Hipervínculo visitado" xfId="14413" builtinId="9" hidden="1"/>
    <cellStyle name="Hipervínculo visitado" xfId="14415" builtinId="9" hidden="1"/>
    <cellStyle name="Hipervínculo visitado" xfId="14417" builtinId="9" hidden="1"/>
    <cellStyle name="Hipervínculo visitado" xfId="14419" builtinId="9" hidden="1"/>
    <cellStyle name="Hipervínculo visitado" xfId="14421" builtinId="9" hidden="1"/>
    <cellStyle name="Hipervínculo visitado" xfId="14423" builtinId="9" hidden="1"/>
    <cellStyle name="Hipervínculo visitado" xfId="14425" builtinId="9" hidden="1"/>
    <cellStyle name="Hipervínculo visitado" xfId="14427" builtinId="9" hidden="1"/>
    <cellStyle name="Hipervínculo visitado" xfId="14429" builtinId="9" hidden="1"/>
    <cellStyle name="Hipervínculo visitado" xfId="14431" builtinId="9" hidden="1"/>
    <cellStyle name="Hipervínculo visitado" xfId="14433" builtinId="9" hidden="1"/>
    <cellStyle name="Hipervínculo visitado" xfId="14435" builtinId="9" hidden="1"/>
    <cellStyle name="Hipervínculo visitado" xfId="14437" builtinId="9" hidden="1"/>
    <cellStyle name="Hipervínculo visitado" xfId="14439" builtinId="9" hidden="1"/>
    <cellStyle name="Hipervínculo visitado" xfId="14441" builtinId="9" hidden="1"/>
    <cellStyle name="Hipervínculo visitado" xfId="14443" builtinId="9" hidden="1"/>
    <cellStyle name="Hipervínculo visitado" xfId="14445" builtinId="9" hidden="1"/>
    <cellStyle name="Hipervínculo visitado" xfId="14447" builtinId="9" hidden="1"/>
    <cellStyle name="Hipervínculo visitado" xfId="14449" builtinId="9" hidden="1"/>
    <cellStyle name="Hipervínculo visitado" xfId="14451" builtinId="9" hidden="1"/>
    <cellStyle name="Hipervínculo visitado" xfId="14453" builtinId="9" hidden="1"/>
    <cellStyle name="Hipervínculo visitado" xfId="14455" builtinId="9" hidden="1"/>
    <cellStyle name="Hipervínculo visitado" xfId="14457" builtinId="9" hidden="1"/>
    <cellStyle name="Hipervínculo visitado" xfId="14459" builtinId="9" hidden="1"/>
    <cellStyle name="Hipervínculo visitado" xfId="14461" builtinId="9" hidden="1"/>
    <cellStyle name="Hipervínculo visitado" xfId="14463" builtinId="9" hidden="1"/>
    <cellStyle name="Hipervínculo visitado" xfId="14465" builtinId="9" hidden="1"/>
    <cellStyle name="Hipervínculo visitado" xfId="14467" builtinId="9" hidden="1"/>
    <cellStyle name="Hipervínculo visitado" xfId="14469" builtinId="9" hidden="1"/>
    <cellStyle name="Hipervínculo visitado" xfId="14471" builtinId="9" hidden="1"/>
    <cellStyle name="Hipervínculo visitado" xfId="14473" builtinId="9" hidden="1"/>
    <cellStyle name="Hipervínculo visitado" xfId="14475" builtinId="9" hidden="1"/>
    <cellStyle name="Hipervínculo visitado" xfId="14477" builtinId="9" hidden="1"/>
    <cellStyle name="Hipervínculo visitado" xfId="14479" builtinId="9" hidden="1"/>
    <cellStyle name="Hipervínculo visitado" xfId="14481" builtinId="9" hidden="1"/>
    <cellStyle name="Hipervínculo visitado" xfId="14483" builtinId="9" hidden="1"/>
    <cellStyle name="Hipervínculo visitado" xfId="14485" builtinId="9" hidden="1"/>
    <cellStyle name="Hipervínculo visitado" xfId="14487" builtinId="9" hidden="1"/>
    <cellStyle name="Hipervínculo visitado" xfId="14489" builtinId="9" hidden="1"/>
    <cellStyle name="Hipervínculo visitado" xfId="14491" builtinId="9" hidden="1"/>
    <cellStyle name="Hipervínculo visitado" xfId="14493" builtinId="9" hidden="1"/>
    <cellStyle name="Hipervínculo visitado" xfId="14495" builtinId="9" hidden="1"/>
    <cellStyle name="Hipervínculo visitado" xfId="14497" builtinId="9" hidden="1"/>
    <cellStyle name="Hipervínculo visitado" xfId="14499" builtinId="9" hidden="1"/>
    <cellStyle name="Hipervínculo visitado" xfId="14501" builtinId="9" hidden="1"/>
    <cellStyle name="Hipervínculo visitado" xfId="14503" builtinId="9" hidden="1"/>
    <cellStyle name="Hipervínculo visitado" xfId="14505" builtinId="9" hidden="1"/>
    <cellStyle name="Hipervínculo visitado" xfId="14507" builtinId="9" hidden="1"/>
    <cellStyle name="Hipervínculo visitado" xfId="14509" builtinId="9" hidden="1"/>
    <cellStyle name="Hipervínculo visitado" xfId="14511" builtinId="9" hidden="1"/>
    <cellStyle name="Hipervínculo visitado" xfId="14513" builtinId="9" hidden="1"/>
    <cellStyle name="Hipervínculo visitado" xfId="14515" builtinId="9" hidden="1"/>
    <cellStyle name="Hipervínculo visitado" xfId="14517" builtinId="9" hidden="1"/>
    <cellStyle name="Hipervínculo visitado" xfId="14519" builtinId="9" hidden="1"/>
    <cellStyle name="Hipervínculo visitado" xfId="14521" builtinId="9" hidden="1"/>
    <cellStyle name="Hipervínculo visitado" xfId="14523" builtinId="9" hidden="1"/>
    <cellStyle name="Hipervínculo visitado" xfId="14525" builtinId="9" hidden="1"/>
    <cellStyle name="Hipervínculo visitado" xfId="14527" builtinId="9" hidden="1"/>
    <cellStyle name="Hipervínculo visitado" xfId="14529" builtinId="9" hidden="1"/>
    <cellStyle name="Hipervínculo visitado" xfId="14531" builtinId="9" hidden="1"/>
    <cellStyle name="Hipervínculo visitado" xfId="14533" builtinId="9" hidden="1"/>
    <cellStyle name="Hipervínculo visitado" xfId="14535" builtinId="9" hidden="1"/>
    <cellStyle name="Hipervínculo visitado" xfId="14537" builtinId="9" hidden="1"/>
    <cellStyle name="Hipervínculo visitado" xfId="14539" builtinId="9" hidden="1"/>
    <cellStyle name="Hipervínculo visitado" xfId="14541" builtinId="9" hidden="1"/>
    <cellStyle name="Hipervínculo visitado" xfId="14543" builtinId="9" hidden="1"/>
    <cellStyle name="Hipervínculo visitado" xfId="14545" builtinId="9" hidden="1"/>
    <cellStyle name="Hipervínculo visitado" xfId="14547" builtinId="9" hidden="1"/>
    <cellStyle name="Hipervínculo visitado" xfId="14549" builtinId="9" hidden="1"/>
    <cellStyle name="Hipervínculo visitado" xfId="14551" builtinId="9" hidden="1"/>
    <cellStyle name="Hipervínculo visitado" xfId="14553" builtinId="9" hidden="1"/>
    <cellStyle name="Hipervínculo visitado" xfId="14555" builtinId="9" hidden="1"/>
    <cellStyle name="Hipervínculo visitado" xfId="14557" builtinId="9" hidden="1"/>
    <cellStyle name="Hipervínculo visitado" xfId="14559" builtinId="9" hidden="1"/>
    <cellStyle name="Hipervínculo visitado" xfId="14561" builtinId="9" hidden="1"/>
    <cellStyle name="Hipervínculo visitado" xfId="14563" builtinId="9" hidden="1"/>
    <cellStyle name="Hipervínculo visitado" xfId="14565" builtinId="9" hidden="1"/>
    <cellStyle name="Hipervínculo visitado" xfId="14567" builtinId="9" hidden="1"/>
    <cellStyle name="Hipervínculo visitado" xfId="14569" builtinId="9" hidden="1"/>
    <cellStyle name="Hipervínculo visitado" xfId="14571" builtinId="9" hidden="1"/>
    <cellStyle name="Hipervínculo visitado" xfId="14573" builtinId="9" hidden="1"/>
    <cellStyle name="Hipervínculo visitado" xfId="14575" builtinId="9" hidden="1"/>
    <cellStyle name="Hipervínculo visitado" xfId="14577" builtinId="9" hidden="1"/>
    <cellStyle name="Hipervínculo visitado" xfId="14579" builtinId="9" hidden="1"/>
    <cellStyle name="Hipervínculo visitado" xfId="14581" builtinId="9" hidden="1"/>
    <cellStyle name="Hipervínculo visitado" xfId="14583" builtinId="9" hidden="1"/>
    <cellStyle name="Hipervínculo visitado" xfId="14585" builtinId="9" hidden="1"/>
    <cellStyle name="Hipervínculo visitado" xfId="14587" builtinId="9" hidden="1"/>
    <cellStyle name="Hipervínculo visitado" xfId="14589" builtinId="9" hidden="1"/>
    <cellStyle name="Hipervínculo visitado" xfId="14591" builtinId="9" hidden="1"/>
    <cellStyle name="Hipervínculo visitado" xfId="14593" builtinId="9" hidden="1"/>
    <cellStyle name="Hipervínculo visitado" xfId="14595" builtinId="9" hidden="1"/>
    <cellStyle name="Hipervínculo visitado" xfId="14597" builtinId="9" hidden="1"/>
    <cellStyle name="Hipervínculo visitado" xfId="14599" builtinId="9" hidden="1"/>
    <cellStyle name="Hipervínculo visitado" xfId="14601" builtinId="9" hidden="1"/>
    <cellStyle name="Hipervínculo visitado" xfId="14603" builtinId="9" hidden="1"/>
    <cellStyle name="Hipervínculo visitado" xfId="14605" builtinId="9" hidden="1"/>
    <cellStyle name="Hipervínculo visitado" xfId="14607" builtinId="9" hidden="1"/>
    <cellStyle name="Hipervínculo visitado" xfId="14609" builtinId="9" hidden="1"/>
    <cellStyle name="Hipervínculo visitado" xfId="14611" builtinId="9" hidden="1"/>
    <cellStyle name="Hipervínculo visitado" xfId="14613" builtinId="9" hidden="1"/>
    <cellStyle name="Hipervínculo visitado" xfId="14615" builtinId="9" hidden="1"/>
    <cellStyle name="Hipervínculo visitado" xfId="14617" builtinId="9" hidden="1"/>
    <cellStyle name="Hipervínculo visitado" xfId="14619" builtinId="9" hidden="1"/>
    <cellStyle name="Hipervínculo visitado" xfId="14621" builtinId="9" hidden="1"/>
    <cellStyle name="Hipervínculo visitado" xfId="14623" builtinId="9" hidden="1"/>
    <cellStyle name="Hipervínculo visitado" xfId="14625" builtinId="9" hidden="1"/>
    <cellStyle name="Hipervínculo visitado" xfId="14627" builtinId="9" hidden="1"/>
    <cellStyle name="Hipervínculo visitado" xfId="14629" builtinId="9" hidden="1"/>
    <cellStyle name="Hipervínculo visitado" xfId="14631" builtinId="9" hidden="1"/>
    <cellStyle name="Hipervínculo visitado" xfId="14633" builtinId="9" hidden="1"/>
    <cellStyle name="Hipervínculo visitado" xfId="14635" builtinId="9" hidden="1"/>
    <cellStyle name="Hipervínculo visitado" xfId="14637" builtinId="9" hidden="1"/>
    <cellStyle name="Hipervínculo visitado" xfId="14639" builtinId="9" hidden="1"/>
    <cellStyle name="Hipervínculo visitado" xfId="14641" builtinId="9" hidden="1"/>
    <cellStyle name="Hipervínculo visitado" xfId="14643" builtinId="9" hidden="1"/>
    <cellStyle name="Hipervínculo visitado" xfId="14645" builtinId="9" hidden="1"/>
    <cellStyle name="Hipervínculo visitado" xfId="14647" builtinId="9" hidden="1"/>
    <cellStyle name="Hipervínculo visitado" xfId="14649" builtinId="9" hidden="1"/>
    <cellStyle name="Hipervínculo visitado" xfId="14651" builtinId="9" hidden="1"/>
    <cellStyle name="Hipervínculo visitado" xfId="14653" builtinId="9" hidden="1"/>
    <cellStyle name="Hipervínculo visitado" xfId="14655" builtinId="9" hidden="1"/>
    <cellStyle name="Hipervínculo visitado" xfId="14657" builtinId="9" hidden="1"/>
    <cellStyle name="Hipervínculo visitado" xfId="14659" builtinId="9" hidden="1"/>
    <cellStyle name="Hipervínculo visitado" xfId="14661" builtinId="9" hidden="1"/>
    <cellStyle name="Hipervínculo visitado" xfId="14663" builtinId="9" hidden="1"/>
    <cellStyle name="Hipervínculo visitado" xfId="14665" builtinId="9" hidden="1"/>
    <cellStyle name="Hipervínculo visitado" xfId="14667" builtinId="9" hidden="1"/>
    <cellStyle name="Hipervínculo visitado" xfId="14669" builtinId="9" hidden="1"/>
    <cellStyle name="Hipervínculo visitado" xfId="14671" builtinId="9" hidden="1"/>
    <cellStyle name="Hipervínculo visitado" xfId="14673" builtinId="9" hidden="1"/>
    <cellStyle name="Hipervínculo visitado" xfId="14675" builtinId="9" hidden="1"/>
    <cellStyle name="Hipervínculo visitado" xfId="14677" builtinId="9" hidden="1"/>
    <cellStyle name="Hipervínculo visitado" xfId="14679" builtinId="9" hidden="1"/>
    <cellStyle name="Hipervínculo visitado" xfId="14681" builtinId="9" hidden="1"/>
    <cellStyle name="Hipervínculo visitado" xfId="14683" builtinId="9" hidden="1"/>
    <cellStyle name="Hipervínculo visitado" xfId="14685" builtinId="9" hidden="1"/>
    <cellStyle name="Hipervínculo visitado" xfId="14687" builtinId="9" hidden="1"/>
    <cellStyle name="Hipervínculo visitado" xfId="14689" builtinId="9" hidden="1"/>
    <cellStyle name="Hipervínculo visitado" xfId="14691" builtinId="9" hidden="1"/>
    <cellStyle name="Hipervínculo visitado" xfId="14693" builtinId="9" hidden="1"/>
    <cellStyle name="Hipervínculo visitado" xfId="14695" builtinId="9" hidden="1"/>
    <cellStyle name="Hipervínculo visitado" xfId="14697" builtinId="9" hidden="1"/>
    <cellStyle name="Hipervínculo visitado" xfId="14699" builtinId="9" hidden="1"/>
    <cellStyle name="Hipervínculo visitado" xfId="14701" builtinId="9" hidden="1"/>
    <cellStyle name="Hipervínculo visitado" xfId="14703" builtinId="9" hidden="1"/>
    <cellStyle name="Hipervínculo visitado" xfId="14705" builtinId="9" hidden="1"/>
    <cellStyle name="Hipervínculo visitado" xfId="14707" builtinId="9" hidden="1"/>
    <cellStyle name="Hipervínculo visitado" xfId="14709" builtinId="9" hidden="1"/>
    <cellStyle name="Hipervínculo visitado" xfId="14711" builtinId="9" hidden="1"/>
    <cellStyle name="Hipervínculo visitado" xfId="14713" builtinId="9" hidden="1"/>
    <cellStyle name="Hipervínculo visitado" xfId="14715" builtinId="9" hidden="1"/>
    <cellStyle name="Hipervínculo visitado" xfId="14717" builtinId="9" hidden="1"/>
    <cellStyle name="Hipervínculo visitado" xfId="14719" builtinId="9" hidden="1"/>
    <cellStyle name="Hipervínculo visitado" xfId="14721" builtinId="9" hidden="1"/>
    <cellStyle name="Hipervínculo visitado" xfId="14723" builtinId="9" hidden="1"/>
    <cellStyle name="Hipervínculo visitado" xfId="14725" builtinId="9" hidden="1"/>
    <cellStyle name="Hipervínculo visitado" xfId="14727" builtinId="9" hidden="1"/>
    <cellStyle name="Hipervínculo visitado" xfId="14729" builtinId="9" hidden="1"/>
    <cellStyle name="Hipervínculo visitado" xfId="14731" builtinId="9" hidden="1"/>
    <cellStyle name="Hipervínculo visitado" xfId="14733" builtinId="9" hidden="1"/>
    <cellStyle name="Hipervínculo visitado" xfId="14735" builtinId="9" hidden="1"/>
    <cellStyle name="Hipervínculo visitado" xfId="14737" builtinId="9" hidden="1"/>
    <cellStyle name="Hipervínculo visitado" xfId="14739" builtinId="9" hidden="1"/>
    <cellStyle name="Hipervínculo visitado" xfId="14741" builtinId="9" hidden="1"/>
    <cellStyle name="Hipervínculo visitado" xfId="14743" builtinId="9" hidden="1"/>
    <cellStyle name="Hipervínculo visitado" xfId="14745" builtinId="9" hidden="1"/>
    <cellStyle name="Hipervínculo visitado" xfId="14747" builtinId="9" hidden="1"/>
    <cellStyle name="Hipervínculo visitado" xfId="14749" builtinId="9" hidden="1"/>
    <cellStyle name="Hipervínculo visitado" xfId="14751" builtinId="9" hidden="1"/>
    <cellStyle name="Hipervínculo visitado" xfId="14753" builtinId="9" hidden="1"/>
    <cellStyle name="Hipervínculo visitado" xfId="14755" builtinId="9" hidden="1"/>
    <cellStyle name="Hipervínculo visitado" xfId="14757" builtinId="9" hidden="1"/>
    <cellStyle name="Hipervínculo visitado" xfId="14759" builtinId="9" hidden="1"/>
    <cellStyle name="Hipervínculo visitado" xfId="14761" builtinId="9" hidden="1"/>
    <cellStyle name="Hipervínculo visitado" xfId="14763" builtinId="9" hidden="1"/>
    <cellStyle name="Hipervínculo visitado" xfId="14765" builtinId="9" hidden="1"/>
    <cellStyle name="Hipervínculo visitado" xfId="14767" builtinId="9" hidden="1"/>
    <cellStyle name="Hipervínculo visitado" xfId="14769" builtinId="9" hidden="1"/>
    <cellStyle name="Hipervínculo visitado" xfId="14771" builtinId="9" hidden="1"/>
    <cellStyle name="Hipervínculo visitado" xfId="14773" builtinId="9" hidden="1"/>
    <cellStyle name="Hipervínculo visitado" xfId="14775" builtinId="9" hidden="1"/>
    <cellStyle name="Hipervínculo visitado" xfId="14777" builtinId="9" hidden="1"/>
    <cellStyle name="Hipervínculo visitado" xfId="14779" builtinId="9" hidden="1"/>
    <cellStyle name="Hipervínculo visitado" xfId="14781" builtinId="9" hidden="1"/>
    <cellStyle name="Hipervínculo visitado" xfId="14783" builtinId="9" hidden="1"/>
    <cellStyle name="Hipervínculo visitado" xfId="14785" builtinId="9" hidden="1"/>
    <cellStyle name="Hipervínculo visitado" xfId="14787" builtinId="9" hidden="1"/>
    <cellStyle name="Hipervínculo visitado" xfId="14789" builtinId="9" hidden="1"/>
    <cellStyle name="Hipervínculo visitado" xfId="14791" builtinId="9" hidden="1"/>
    <cellStyle name="Hipervínculo visitado" xfId="14793" builtinId="9" hidden="1"/>
    <cellStyle name="Hipervínculo visitado" xfId="14795" builtinId="9" hidden="1"/>
    <cellStyle name="Hipervínculo visitado" xfId="14797" builtinId="9" hidden="1"/>
    <cellStyle name="Hipervínculo visitado" xfId="14799" builtinId="9" hidden="1"/>
    <cellStyle name="Hipervínculo visitado" xfId="14801" builtinId="9" hidden="1"/>
    <cellStyle name="Hipervínculo visitado" xfId="14803" builtinId="9" hidden="1"/>
    <cellStyle name="Hipervínculo visitado" xfId="14805" builtinId="9" hidden="1"/>
    <cellStyle name="Hipervínculo visitado" xfId="14807" builtinId="9" hidden="1"/>
    <cellStyle name="Hipervínculo visitado" xfId="14809" builtinId="9" hidden="1"/>
    <cellStyle name="Hipervínculo visitado" xfId="14811" builtinId="9" hidden="1"/>
    <cellStyle name="Hipervínculo visitado" xfId="14813" builtinId="9" hidden="1"/>
    <cellStyle name="Hipervínculo visitado" xfId="14815" builtinId="9" hidden="1"/>
    <cellStyle name="Hipervínculo visitado" xfId="14817" builtinId="9" hidden="1"/>
    <cellStyle name="Hipervínculo visitado" xfId="14819" builtinId="9" hidden="1"/>
    <cellStyle name="Hipervínculo visitado" xfId="14821" builtinId="9" hidden="1"/>
    <cellStyle name="Hipervínculo visitado" xfId="14823" builtinId="9" hidden="1"/>
    <cellStyle name="Hipervínculo visitado" xfId="14825" builtinId="9" hidden="1"/>
    <cellStyle name="Hipervínculo visitado" xfId="14827" builtinId="9" hidden="1"/>
    <cellStyle name="Hipervínculo visitado" xfId="14829" builtinId="9" hidden="1"/>
    <cellStyle name="Hipervínculo visitado" xfId="14831" builtinId="9" hidden="1"/>
    <cellStyle name="Hipervínculo visitado" xfId="14833" builtinId="9" hidden="1"/>
    <cellStyle name="Hipervínculo visitado" xfId="14835" builtinId="9" hidden="1"/>
    <cellStyle name="Hipervínculo visitado" xfId="14837" builtinId="9" hidden="1"/>
    <cellStyle name="Hipervínculo visitado" xfId="14839" builtinId="9" hidden="1"/>
    <cellStyle name="Hipervínculo visitado" xfId="14841" builtinId="9" hidden="1"/>
    <cellStyle name="Hipervínculo visitado" xfId="14843" builtinId="9" hidden="1"/>
    <cellStyle name="Hipervínculo visitado" xfId="14845" builtinId="9" hidden="1"/>
    <cellStyle name="Hipervínculo visitado" xfId="14847" builtinId="9" hidden="1"/>
    <cellStyle name="Hipervínculo visitado" xfId="14849" builtinId="9" hidden="1"/>
    <cellStyle name="Hipervínculo visitado" xfId="14851" builtinId="9" hidden="1"/>
    <cellStyle name="Hipervínculo visitado" xfId="14853" builtinId="9" hidden="1"/>
    <cellStyle name="Hipervínculo visitado" xfId="14855" builtinId="9" hidden="1"/>
    <cellStyle name="Hipervínculo visitado" xfId="14857" builtinId="9" hidden="1"/>
    <cellStyle name="Hipervínculo visitado" xfId="14859" builtinId="9" hidden="1"/>
    <cellStyle name="Hipervínculo visitado" xfId="14861" builtinId="9" hidden="1"/>
    <cellStyle name="Hipervínculo visitado" xfId="14863" builtinId="9" hidden="1"/>
    <cellStyle name="Hipervínculo visitado" xfId="14865" builtinId="9" hidden="1"/>
    <cellStyle name="Hipervínculo visitado" xfId="14867" builtinId="9" hidden="1"/>
    <cellStyle name="Hipervínculo visitado" xfId="14869" builtinId="9" hidden="1"/>
    <cellStyle name="Hipervínculo visitado" xfId="14871" builtinId="9" hidden="1"/>
    <cellStyle name="Hipervínculo visitado" xfId="14873" builtinId="9" hidden="1"/>
    <cellStyle name="Hipervínculo visitado" xfId="14875" builtinId="9" hidden="1"/>
    <cellStyle name="Hipervínculo visitado" xfId="14877" builtinId="9" hidden="1"/>
    <cellStyle name="Hipervínculo visitado" xfId="14879" builtinId="9" hidden="1"/>
    <cellStyle name="Hipervínculo visitado" xfId="14881" builtinId="9" hidden="1"/>
    <cellStyle name="Hipervínculo visitado" xfId="14883" builtinId="9" hidden="1"/>
    <cellStyle name="Hipervínculo visitado" xfId="14885" builtinId="9" hidden="1"/>
    <cellStyle name="Hipervínculo visitado" xfId="14887" builtinId="9" hidden="1"/>
    <cellStyle name="Hipervínculo visitado" xfId="14889" builtinId="9" hidden="1"/>
    <cellStyle name="Hipervínculo visitado" xfId="14891" builtinId="9" hidden="1"/>
    <cellStyle name="Hipervínculo visitado" xfId="14893" builtinId="9" hidden="1"/>
    <cellStyle name="Hipervínculo visitado" xfId="14895" builtinId="9" hidden="1"/>
    <cellStyle name="Hipervínculo visitado" xfId="14897" builtinId="9" hidden="1"/>
    <cellStyle name="Hipervínculo visitado" xfId="14899" builtinId="9" hidden="1"/>
    <cellStyle name="Hipervínculo visitado" xfId="14901" builtinId="9" hidden="1"/>
    <cellStyle name="Hipervínculo visitado" xfId="14903" builtinId="9" hidden="1"/>
    <cellStyle name="Hipervínculo visitado" xfId="14905" builtinId="9" hidden="1"/>
    <cellStyle name="Hipervínculo visitado" xfId="14907" builtinId="9" hidden="1"/>
    <cellStyle name="Hipervínculo visitado" xfId="14909" builtinId="9" hidden="1"/>
    <cellStyle name="Hipervínculo visitado" xfId="14911" builtinId="9" hidden="1"/>
    <cellStyle name="Hipervínculo visitado" xfId="14913" builtinId="9" hidden="1"/>
    <cellStyle name="Hipervínculo visitado" xfId="14915" builtinId="9" hidden="1"/>
    <cellStyle name="Hipervínculo visitado" xfId="14917" builtinId="9" hidden="1"/>
    <cellStyle name="Hipervínculo visitado" xfId="14919" builtinId="9" hidden="1"/>
    <cellStyle name="Hipervínculo visitado" xfId="14921" builtinId="9" hidden="1"/>
    <cellStyle name="Hipervínculo visitado" xfId="14923" builtinId="9" hidden="1"/>
    <cellStyle name="Hipervínculo visitado" xfId="14925" builtinId="9" hidden="1"/>
    <cellStyle name="Hipervínculo visitado" xfId="14927" builtinId="9" hidden="1"/>
    <cellStyle name="Hipervínculo visitado" xfId="14929" builtinId="9" hidden="1"/>
    <cellStyle name="Hipervínculo visitado" xfId="14931" builtinId="9" hidden="1"/>
    <cellStyle name="Hipervínculo visitado" xfId="14933" builtinId="9" hidden="1"/>
    <cellStyle name="Hipervínculo visitado" xfId="14935" builtinId="9" hidden="1"/>
    <cellStyle name="Hipervínculo visitado" xfId="14937" builtinId="9" hidden="1"/>
    <cellStyle name="Hipervínculo visitado" xfId="14939" builtinId="9" hidden="1"/>
    <cellStyle name="Hipervínculo visitado" xfId="14941" builtinId="9" hidden="1"/>
    <cellStyle name="Hipervínculo visitado" xfId="14943" builtinId="9" hidden="1"/>
    <cellStyle name="Hipervínculo visitado" xfId="14945" builtinId="9" hidden="1"/>
    <cellStyle name="Hipervínculo visitado" xfId="14947" builtinId="9" hidden="1"/>
    <cellStyle name="Hipervínculo visitado" xfId="14949" builtinId="9" hidden="1"/>
    <cellStyle name="Hipervínculo visitado" xfId="14951" builtinId="9" hidden="1"/>
    <cellStyle name="Hipervínculo visitado" xfId="14953" builtinId="9" hidden="1"/>
    <cellStyle name="Hipervínculo visitado" xfId="14955" builtinId="9" hidden="1"/>
    <cellStyle name="Hipervínculo visitado" xfId="14957" builtinId="9" hidden="1"/>
    <cellStyle name="Hipervínculo visitado" xfId="14959" builtinId="9" hidden="1"/>
    <cellStyle name="Hipervínculo visitado" xfId="14961" builtinId="9" hidden="1"/>
    <cellStyle name="Hipervínculo visitado" xfId="14963" builtinId="9" hidden="1"/>
    <cellStyle name="Hipervínculo visitado" xfId="14965" builtinId="9" hidden="1"/>
    <cellStyle name="Hipervínculo visitado" xfId="14967" builtinId="9" hidden="1"/>
    <cellStyle name="Hipervínculo visitado" xfId="14969" builtinId="9" hidden="1"/>
    <cellStyle name="Hipervínculo visitado" xfId="14971" builtinId="9" hidden="1"/>
    <cellStyle name="Hipervínculo visitado" xfId="14973" builtinId="9" hidden="1"/>
    <cellStyle name="Hipervínculo visitado" xfId="14975" builtinId="9" hidden="1"/>
    <cellStyle name="Hipervínculo visitado" xfId="14977" builtinId="9" hidden="1"/>
    <cellStyle name="Hipervínculo visitado" xfId="14979" builtinId="9" hidden="1"/>
    <cellStyle name="Hipervínculo visitado" xfId="14981" builtinId="9" hidden="1"/>
    <cellStyle name="Hipervínculo visitado" xfId="14983" builtinId="9" hidden="1"/>
    <cellStyle name="Hipervínculo visitado" xfId="14985" builtinId="9" hidden="1"/>
    <cellStyle name="Hipervínculo visitado" xfId="14987" builtinId="9" hidden="1"/>
    <cellStyle name="Hipervínculo visitado" xfId="14989" builtinId="9" hidden="1"/>
    <cellStyle name="Hipervínculo visitado" xfId="14991" builtinId="9" hidden="1"/>
    <cellStyle name="Hipervínculo visitado" xfId="14993" builtinId="9" hidden="1"/>
    <cellStyle name="Hipervínculo visitado" xfId="14995" builtinId="9" hidden="1"/>
    <cellStyle name="Hipervínculo visitado" xfId="14997" builtinId="9" hidden="1"/>
    <cellStyle name="Hipervínculo visitado" xfId="14999" builtinId="9" hidden="1"/>
    <cellStyle name="Hipervínculo visitado" xfId="15001" builtinId="9" hidden="1"/>
    <cellStyle name="Hipervínculo visitado" xfId="15003" builtinId="9" hidden="1"/>
    <cellStyle name="Hipervínculo visitado" xfId="15005" builtinId="9" hidden="1"/>
    <cellStyle name="Hipervínculo visitado" xfId="15007" builtinId="9" hidden="1"/>
    <cellStyle name="Hipervínculo visitado" xfId="15009" builtinId="9" hidden="1"/>
    <cellStyle name="Hipervínculo visitado" xfId="15011" builtinId="9" hidden="1"/>
    <cellStyle name="Hipervínculo visitado" xfId="15013" builtinId="9" hidden="1"/>
    <cellStyle name="Hipervínculo visitado" xfId="15015" builtinId="9" hidden="1"/>
    <cellStyle name="Hipervínculo visitado" xfId="15017" builtinId="9" hidden="1"/>
    <cellStyle name="Hipervínculo visitado" xfId="15019" builtinId="9" hidden="1"/>
    <cellStyle name="Hipervínculo visitado" xfId="15021" builtinId="9" hidden="1"/>
    <cellStyle name="Hipervínculo visitado" xfId="15023" builtinId="9" hidden="1"/>
    <cellStyle name="Hipervínculo visitado" xfId="15025" builtinId="9" hidden="1"/>
    <cellStyle name="Hipervínculo visitado" xfId="15027" builtinId="9" hidden="1"/>
    <cellStyle name="Hipervínculo visitado" xfId="15029" builtinId="9" hidden="1"/>
    <cellStyle name="Hipervínculo visitado" xfId="15031" builtinId="9" hidden="1"/>
    <cellStyle name="Hipervínculo visitado" xfId="15033" builtinId="9" hidden="1"/>
    <cellStyle name="Hipervínculo visitado" xfId="15035" builtinId="9" hidden="1"/>
    <cellStyle name="Hipervínculo visitado" xfId="15037" builtinId="9" hidden="1"/>
    <cellStyle name="Hipervínculo visitado" xfId="15039" builtinId="9" hidden="1"/>
    <cellStyle name="Hipervínculo visitado" xfId="15041" builtinId="9" hidden="1"/>
    <cellStyle name="Hipervínculo visitado" xfId="15043" builtinId="9" hidden="1"/>
    <cellStyle name="Hipervínculo visitado" xfId="15045" builtinId="9" hidden="1"/>
    <cellStyle name="Hipervínculo visitado" xfId="15047" builtinId="9" hidden="1"/>
    <cellStyle name="Hipervínculo visitado" xfId="15049" builtinId="9" hidden="1"/>
    <cellStyle name="Hipervínculo visitado" xfId="15051" builtinId="9" hidden="1"/>
    <cellStyle name="Hipervínculo visitado" xfId="15053" builtinId="9" hidden="1"/>
    <cellStyle name="Hipervínculo visitado" xfId="15055" builtinId="9" hidden="1"/>
    <cellStyle name="Hipervínculo visitado" xfId="15057" builtinId="9" hidden="1"/>
    <cellStyle name="Hipervínculo visitado" xfId="15059" builtinId="9" hidden="1"/>
    <cellStyle name="Hipervínculo visitado" xfId="15061" builtinId="9" hidden="1"/>
    <cellStyle name="Hipervínculo visitado" xfId="15063" builtinId="9" hidden="1"/>
    <cellStyle name="Hipervínculo visitado" xfId="15065" builtinId="9" hidden="1"/>
    <cellStyle name="Hipervínculo visitado" xfId="15067" builtinId="9" hidden="1"/>
    <cellStyle name="Hipervínculo visitado" xfId="15069" builtinId="9" hidden="1"/>
    <cellStyle name="Hipervínculo visitado" xfId="15071" builtinId="9" hidden="1"/>
    <cellStyle name="Hipervínculo visitado" xfId="15073" builtinId="9" hidden="1"/>
    <cellStyle name="Hipervínculo visitado" xfId="15075" builtinId="9" hidden="1"/>
    <cellStyle name="Hipervínculo visitado" xfId="15077" builtinId="9" hidden="1"/>
    <cellStyle name="Hipervínculo visitado" xfId="15079" builtinId="9" hidden="1"/>
    <cellStyle name="Hipervínculo visitado" xfId="15081" builtinId="9" hidden="1"/>
    <cellStyle name="Hipervínculo visitado" xfId="15083" builtinId="9" hidden="1"/>
    <cellStyle name="Hipervínculo visitado" xfId="15085" builtinId="9" hidden="1"/>
    <cellStyle name="Hipervínculo visitado" xfId="15254" builtinId="9" hidden="1"/>
    <cellStyle name="Hipervínculo visitado" xfId="15386" builtinId="9" hidden="1"/>
    <cellStyle name="Hipervínculo visitado" xfId="15352" builtinId="9" hidden="1"/>
    <cellStyle name="Hipervínculo visitado" xfId="15295" builtinId="9" hidden="1"/>
    <cellStyle name="Hipervínculo visitado" xfId="15238" builtinId="9" hidden="1"/>
    <cellStyle name="Hipervínculo visitado" xfId="11558" builtinId="9" hidden="1"/>
    <cellStyle name="Hipervínculo visitado" xfId="11740" builtinId="9" hidden="1"/>
    <cellStyle name="Hipervínculo visitado" xfId="15494" builtinId="9" hidden="1"/>
    <cellStyle name="Hipervínculo visitado" xfId="15437" builtinId="9" hidden="1"/>
    <cellStyle name="Hipervínculo visitado" xfId="15398" builtinId="9" hidden="1"/>
    <cellStyle name="Hipervínculo visitado" xfId="15146" builtinId="9" hidden="1"/>
    <cellStyle name="Hipervínculo visitado" xfId="15130" builtinId="9" hidden="1"/>
    <cellStyle name="Hipervínculo visitado" xfId="15392" builtinId="9" hidden="1"/>
    <cellStyle name="Hipervínculo visitado" xfId="15361" builtinId="9" hidden="1"/>
    <cellStyle name="Hipervínculo visitado" xfId="15304" builtinId="9" hidden="1"/>
    <cellStyle name="Hipervínculo visitado" xfId="15247" builtinId="9" hidden="1"/>
    <cellStyle name="Hipervínculo visitado" xfId="15153" builtinId="9" hidden="1"/>
    <cellStyle name="Hipervínculo visitado" xfId="15493" builtinId="9" hidden="1"/>
    <cellStyle name="Hipervínculo visitado" xfId="15436" builtinId="9" hidden="1"/>
    <cellStyle name="Hipervínculo visitado" xfId="15393" builtinId="9" hidden="1"/>
    <cellStyle name="Hipervínculo visitado" xfId="15362" builtinId="9" hidden="1"/>
    <cellStyle name="Hipervínculo visitado" xfId="15305" builtinId="9" hidden="1"/>
    <cellStyle name="Hipervínculo visitado" xfId="15248" builtinId="9" hidden="1"/>
    <cellStyle name="Hipervínculo visitado" xfId="15158" builtinId="9" hidden="1"/>
    <cellStyle name="Hipervínculo visitado" xfId="13328" builtinId="9" hidden="1"/>
    <cellStyle name="Hipervínculo visitado" xfId="15334" builtinId="9" hidden="1"/>
    <cellStyle name="Hipervínculo visitado" xfId="15277" builtinId="9" hidden="1"/>
    <cellStyle name="Hipervínculo visitado" xfId="15220" builtinId="9" hidden="1"/>
    <cellStyle name="Hipervínculo visitado" xfId="15492" builtinId="9" hidden="1"/>
    <cellStyle name="Hipervínculo visitado" xfId="15435" builtinId="9" hidden="1"/>
    <cellStyle name="Hipervínculo visitado" xfId="13435" builtinId="9" hidden="1"/>
    <cellStyle name="Hipervínculo visitado" xfId="15131" builtinId="9" hidden="1"/>
    <cellStyle name="Hipervínculo visitado" xfId="13492" builtinId="9" hidden="1"/>
    <cellStyle name="Hipervínculo visitado" xfId="13549" builtinId="9" hidden="1"/>
    <cellStyle name="Hipervínculo visitado" xfId="13287" builtinId="9" hidden="1"/>
    <cellStyle name="Hipervínculo visitado" xfId="15397" builtinId="9" hidden="1"/>
    <cellStyle name="Hipervínculo visitado" xfId="15366" builtinId="9" hidden="1"/>
    <cellStyle name="Hipervínculo visitado" xfId="15309" builtinId="9" hidden="1"/>
    <cellStyle name="Hipervínculo visitado" xfId="15252" builtinId="9" hidden="1"/>
    <cellStyle name="Hipervínculo visitado" xfId="15379" builtinId="9" hidden="1"/>
    <cellStyle name="Hipervínculo visitado" xfId="15322" builtinId="9" hidden="1"/>
    <cellStyle name="Hipervínculo visitado" xfId="15265" builtinId="9" hidden="1"/>
    <cellStyle name="Hipervínculo visitado" xfId="15209" builtinId="9" hidden="1"/>
    <cellStyle name="Hipervínculo visitado" xfId="15377" builtinId="9" hidden="1"/>
    <cellStyle name="Hipervínculo visitado" xfId="15320" builtinId="9" hidden="1"/>
    <cellStyle name="Hipervínculo visitado" xfId="15263" builtinId="9" hidden="1"/>
    <cellStyle name="Hipervínculo visitado" xfId="15207" builtinId="9" hidden="1"/>
    <cellStyle name="Hipervínculo visitado" xfId="15141" builtinId="9" hidden="1"/>
    <cellStyle name="Hipervínculo visitado" xfId="13281" builtinId="9" hidden="1"/>
    <cellStyle name="Hipervínculo visitado" xfId="15537" builtinId="9" hidden="1"/>
    <cellStyle name="Hipervínculo visitado" xfId="15480" builtinId="9" hidden="1"/>
    <cellStyle name="Hipervínculo visitado" xfId="15164" builtinId="9" hidden="1"/>
    <cellStyle name="Hipervínculo visitado" xfId="15535" builtinId="9" hidden="1"/>
    <cellStyle name="Hipervínculo visitado" xfId="15478" builtinId="9" hidden="1"/>
    <cellStyle name="Hipervínculo visitado" xfId="15422" builtinId="9" hidden="1"/>
    <cellStyle name="Hipervínculo visitado" xfId="15161" builtinId="9" hidden="1"/>
    <cellStyle name="Hipervínculo visitado" xfId="15496" builtinId="9" hidden="1"/>
    <cellStyle name="Hipervínculo visitado" xfId="15439" builtinId="9" hidden="1"/>
    <cellStyle name="Hipervínculo visitado" xfId="15420" builtinId="9" hidden="1"/>
    <cellStyle name="Hipervínculo visitado" xfId="15376" builtinId="9" hidden="1"/>
    <cellStyle name="Hipervínculo visitado" xfId="15319" builtinId="9" hidden="1"/>
    <cellStyle name="Hipervínculo visitado" xfId="15262" builtinId="9" hidden="1"/>
    <cellStyle name="Hipervínculo visitado" xfId="13745" builtinId="9" hidden="1"/>
    <cellStyle name="Hipervínculo visitado" xfId="15527" builtinId="9" hidden="1"/>
    <cellStyle name="Hipervínculo visitado" xfId="15470" builtinId="9" hidden="1"/>
    <cellStyle name="Hipervínculo visitado" xfId="15414" builtinId="9" hidden="1"/>
    <cellStyle name="Hipervínculo visitado" xfId="15150" builtinId="9" hidden="1"/>
    <cellStyle name="Hipervínculo visitado" xfId="15433" builtinId="9" hidden="1"/>
    <cellStyle name="Hipervínculo visitado" xfId="15395" builtinId="9" hidden="1"/>
    <cellStyle name="Hipervínculo visitado" xfId="15364" builtinId="9" hidden="1"/>
    <cellStyle name="Hipervínculo visitado" xfId="15307" builtinId="9" hidden="1"/>
    <cellStyle name="Hipervínculo visitado" xfId="15250" builtinId="9" hidden="1"/>
    <cellStyle name="Hipervínculo visitado" xfId="15373" builtinId="9" hidden="1"/>
    <cellStyle name="Hipervínculo visitado" xfId="15316" builtinId="9" hidden="1"/>
    <cellStyle name="Hipervínculo visitado" xfId="15259" builtinId="9" hidden="1"/>
    <cellStyle name="Hipervínculo visitado" xfId="15203" builtinId="9" hidden="1"/>
    <cellStyle name="Hipervínculo visitado" xfId="13272" builtinId="9" hidden="1"/>
    <cellStyle name="Hipervínculo visitado" xfId="15490" builtinId="9" hidden="1"/>
    <cellStyle name="Hipervínculo visitado" xfId="15432" builtinId="9" hidden="1"/>
    <cellStyle name="Hipervínculo visitado" xfId="15388" builtinId="9" hidden="1"/>
    <cellStyle name="Hipervínculo visitado" xfId="15355" builtinId="9" hidden="1"/>
    <cellStyle name="Hipervínculo visitado" xfId="15298" builtinId="9" hidden="1"/>
    <cellStyle name="Hipervínculo visitado" xfId="15241" builtinId="9" hidden="1"/>
    <cellStyle name="Hipervínculo visitado" xfId="15372" builtinId="9" hidden="1"/>
    <cellStyle name="Hipervínculo visitado" xfId="15315" builtinId="9" hidden="1"/>
    <cellStyle name="Hipervínculo visitado" xfId="15258" builtinId="9" hidden="1"/>
    <cellStyle name="Hipervínculo visitado" xfId="15202" builtinId="9" hidden="1"/>
    <cellStyle name="Hipervínculo visitado" xfId="15375" builtinId="9" hidden="1"/>
    <cellStyle name="Hipervínculo visitado" xfId="15318" builtinId="9" hidden="1"/>
    <cellStyle name="Hipervínculo visitado" xfId="15261" builtinId="9" hidden="1"/>
    <cellStyle name="Hipervínculo visitado" xfId="15205" builtinId="9" hidden="1"/>
    <cellStyle name="Hipervínculo visitado" xfId="13410" builtinId="9" hidden="1"/>
    <cellStyle name="Hipervínculo visitado" xfId="15215" builtinId="9" hidden="1"/>
    <cellStyle name="Hipervínculo visitado" xfId="15511" builtinId="9" hidden="1"/>
    <cellStyle name="Hipervínculo visitado" xfId="15454" builtinId="9" hidden="1"/>
    <cellStyle name="Hipervínculo visitado" xfId="15129" builtinId="9" hidden="1"/>
    <cellStyle name="Hipervínculo visitado" xfId="15538" builtinId="9" hidden="1"/>
    <cellStyle name="Hipervínculo visitado" xfId="15481" builtinId="9" hidden="1"/>
    <cellStyle name="Hipervínculo visitado" xfId="15165" builtinId="9" hidden="1"/>
    <cellStyle name="Hipervínculo visitado" xfId="15526" builtinId="9" hidden="1"/>
    <cellStyle name="Hipervínculo visitado" xfId="15469" builtinId="9" hidden="1"/>
    <cellStyle name="Hipervínculo visitado" xfId="15413" builtinId="9" hidden="1"/>
    <cellStyle name="Hipervínculo visitado" xfId="15149" builtinId="9" hidden="1"/>
    <cellStyle name="Hipervínculo visitado" xfId="15528" builtinId="9" hidden="1"/>
    <cellStyle name="Hipervínculo visitado" xfId="15471" builtinId="9" hidden="1"/>
    <cellStyle name="Hipervínculo visitado" xfId="15415" builtinId="9" hidden="1"/>
    <cellStyle name="Hipervínculo visitado" xfId="15151" builtinId="9" hidden="1"/>
    <cellStyle name="Hipervínculo visitado" xfId="15524" builtinId="9" hidden="1"/>
    <cellStyle name="Hipervínculo visitado" xfId="15467" builtinId="9" hidden="1"/>
    <cellStyle name="Hipervínculo visitado" xfId="15399" builtinId="9" hidden="1"/>
    <cellStyle name="Hipervínculo visitado" xfId="15147" builtinId="9" hidden="1"/>
    <cellStyle name="Hipervínculo visitado" xfId="15488" builtinId="9" hidden="1"/>
    <cellStyle name="Hipervínculo visitado" xfId="15430" builtinId="9" hidden="1"/>
    <cellStyle name="Hipervínculo visitado" xfId="15396" builtinId="9" hidden="1"/>
    <cellStyle name="Hipervínculo visitado" xfId="15365" builtinId="9" hidden="1"/>
    <cellStyle name="Hipervínculo visitado" xfId="15308" builtinId="9" hidden="1"/>
    <cellStyle name="Hipervínculo visitado" xfId="15251" builtinId="9" hidden="1"/>
    <cellStyle name="Hipervínculo visitado" xfId="15332" builtinId="9" hidden="1"/>
    <cellStyle name="Hipervínculo visitado" xfId="15275" builtinId="9" hidden="1"/>
    <cellStyle name="Hipervínculo visitado" xfId="15217" builtinId="9" hidden="1"/>
    <cellStyle name="Hipervínculo visitado" xfId="15204" builtinId="9" hidden="1"/>
    <cellStyle name="Hipervínculo visitado" xfId="15531" builtinId="9" hidden="1"/>
    <cellStyle name="Hipervínculo visitado" xfId="15474" builtinId="9" hidden="1"/>
    <cellStyle name="Hipervínculo visitado" xfId="15156" builtinId="9" hidden="1"/>
    <cellStyle name="Hipervínculo visitado" xfId="13467" builtinId="9" hidden="1"/>
    <cellStyle name="Hipervínculo visitado" xfId="15424" builtinId="9" hidden="1"/>
    <cellStyle name="Hipervínculo visitado" xfId="15387" builtinId="9" hidden="1"/>
    <cellStyle name="Hipervínculo visitado" xfId="15353" builtinId="9" hidden="1"/>
    <cellStyle name="Hipervínculo visitado" xfId="15296" builtinId="9" hidden="1"/>
    <cellStyle name="Hipervínculo visitado" xfId="15239" builtinId="9" hidden="1"/>
    <cellStyle name="Hipervínculo visitado" xfId="13338" builtinId="9" hidden="1"/>
    <cellStyle name="Hipervínculo visitado" xfId="15094" builtinId="9" hidden="1"/>
    <cellStyle name="Hipervínculo visitado" xfId="15118" builtinId="9" hidden="1"/>
    <cellStyle name="Hipervínculo visitado" xfId="15110" builtinId="9" hidden="1"/>
    <cellStyle name="Hipervínculo visitado" xfId="15102" builtinId="9" hidden="1"/>
    <cellStyle name="Hipervínculo visitado" xfId="15360" builtinId="9" hidden="1"/>
    <cellStyle name="Hipervínculo visitado" xfId="15303" builtinId="9" hidden="1"/>
    <cellStyle name="Hipervínculo visitado" xfId="15246" builtinId="9" hidden="1"/>
    <cellStyle name="Hipervínculo visitado" xfId="13524" builtinId="9" hidden="1"/>
    <cellStyle name="Hipervínculo visitado" xfId="13285" builtinId="9" hidden="1"/>
    <cellStyle name="Hipervínculo visitado" xfId="15542" builtinId="9" hidden="1"/>
    <cellStyle name="Hipervínculo visitado" xfId="15485" builtinId="9" hidden="1"/>
    <cellStyle name="Hipervínculo visitado" xfId="15171" builtinId="9" hidden="1"/>
    <cellStyle name="Hipervínculo visitado" xfId="15213" builtinId="9" hidden="1"/>
    <cellStyle name="Hipervínculo visitado" xfId="15176" builtinId="9" hidden="1"/>
    <cellStyle name="Hipervínculo visitado" xfId="15515" builtinId="9" hidden="1"/>
    <cellStyle name="Hipervínculo visitado" xfId="15458" builtinId="9" hidden="1"/>
    <cellStyle name="Hipervínculo visitado" xfId="15135" builtinId="9" hidden="1"/>
    <cellStyle name="Hipervínculo visitado" xfId="15487" builtinId="9" hidden="1"/>
    <cellStyle name="Hipervínculo visitado" xfId="15428" builtinId="9" hidden="1"/>
    <cellStyle name="Hipervínculo visitado" xfId="15391" builtinId="9" hidden="1"/>
    <cellStyle name="Hipervínculo visitado" xfId="15359" builtinId="9" hidden="1"/>
    <cellStyle name="Hipervínculo visitado" xfId="15302" builtinId="9" hidden="1"/>
    <cellStyle name="Hipervínculo visitado" xfId="15245" builtinId="9" hidden="1"/>
    <cellStyle name="Hipervínculo visitado" xfId="13286" builtinId="9" hidden="1"/>
    <cellStyle name="Hipervínculo visitado" xfId="15329" builtinId="9" hidden="1"/>
    <cellStyle name="Hipervínculo visitado" xfId="15272" builtinId="9" hidden="1"/>
    <cellStyle name="Hipervínculo visitado" xfId="15211" builtinId="9" hidden="1"/>
    <cellStyle name="Hipervínculo visitado" xfId="15513" builtinId="9" hidden="1"/>
    <cellStyle name="Hipervínculo visitado" xfId="15456" builtinId="9" hidden="1"/>
    <cellStyle name="Hipervínculo visitado" xfId="15133" builtinId="9" hidden="1"/>
    <cellStyle name="Hipervínculo visitado" xfId="15540" builtinId="9" hidden="1"/>
    <cellStyle name="Hipervínculo visitado" xfId="15483" builtinId="9" hidden="1"/>
    <cellStyle name="Hipervínculo visitado" xfId="15169" builtinId="9" hidden="1"/>
    <cellStyle name="Hipervínculo visitado" xfId="15325" builtinId="9" hidden="1"/>
    <cellStyle name="Hipervínculo visitado" xfId="15268" builtinId="9" hidden="1"/>
    <cellStyle name="Hipervínculo visitado" xfId="15426" builtinId="9" hidden="1"/>
    <cellStyle name="Hipervínculo visitado" xfId="15389" builtinId="9" hidden="1"/>
    <cellStyle name="Hipervínculo visitado" xfId="15357" builtinId="9" hidden="1"/>
    <cellStyle name="Hipervínculo visitado" xfId="15300" builtinId="9" hidden="1"/>
    <cellStyle name="Hipervínculo visitado" xfId="15243" builtinId="9" hidden="1"/>
    <cellStyle name="Hipervínculo visitado" xfId="15167" builtinId="9" hidden="1"/>
    <cellStyle name="Hipervínculo visitado" xfId="15541" builtinId="9" hidden="1"/>
    <cellStyle name="Hipervínculo visitado" xfId="15484" builtinId="9" hidden="1"/>
    <cellStyle name="Hipervínculo visitado" xfId="15170" builtinId="9" hidden="1"/>
    <cellStyle name="Hipervínculo visitado" xfId="13275" builtinId="9" hidden="1"/>
    <cellStyle name="Hipervínculo visitado" xfId="15098" builtinId="9" hidden="1"/>
    <cellStyle name="Hipervínculo visitado" xfId="15091" builtinId="9" hidden="1"/>
    <cellStyle name="Hipervínculo visitado" xfId="15121" builtinId="9" hidden="1"/>
    <cellStyle name="Hipervínculo visitado" xfId="15113" builtinId="9" hidden="1"/>
    <cellStyle name="Hipervínculo visitado" xfId="15105" builtinId="9" hidden="1"/>
    <cellStyle name="Hipervínculo visitado" xfId="15508" builtinId="9" hidden="1"/>
    <cellStyle name="Hipervínculo visitado" xfId="15451" builtinId="9" hidden="1"/>
    <cellStyle name="Hipervínculo visitado" xfId="15412" builtinId="9" hidden="1"/>
    <cellStyle name="Hipervínculo visitado" xfId="15124" builtinId="9" hidden="1"/>
    <cellStyle name="Hipervínculo visitado" xfId="15506" builtinId="9" hidden="1"/>
    <cellStyle name="Hipervínculo visitado" xfId="15449" builtinId="9" hidden="1"/>
    <cellStyle name="Hipervínculo visitado" xfId="15410" builtinId="9" hidden="1"/>
    <cellStyle name="Hipervínculo visitado" xfId="15120" builtinId="9" hidden="1"/>
    <cellStyle name="Hipervínculo visitado" xfId="15504" builtinId="9" hidden="1"/>
    <cellStyle name="Hipervínculo visitado" xfId="15447" builtinId="9" hidden="1"/>
    <cellStyle name="Hipervínculo visitado" xfId="15408" builtinId="9" hidden="1"/>
    <cellStyle name="Hipervínculo visitado" xfId="15116" builtinId="9" hidden="1"/>
    <cellStyle name="Hipervínculo visitado" xfId="15502" builtinId="9" hidden="1"/>
    <cellStyle name="Hipervínculo visitado" xfId="15445" builtinId="9" hidden="1"/>
    <cellStyle name="Hipervínculo visitado" xfId="15406" builtinId="9" hidden="1"/>
    <cellStyle name="Hipervínculo visitado" xfId="15112" builtinId="9" hidden="1"/>
    <cellStyle name="Hipervínculo visitado" xfId="15500" builtinId="9" hidden="1"/>
    <cellStyle name="Hipervínculo visitado" xfId="15443" builtinId="9" hidden="1"/>
    <cellStyle name="Hipervínculo visitado" xfId="15404" builtinId="9" hidden="1"/>
    <cellStyle name="Hipervínculo visitado" xfId="15108" builtinId="9" hidden="1"/>
    <cellStyle name="Hipervínculo visitado" xfId="15498" builtinId="9" hidden="1"/>
    <cellStyle name="Hipervínculo visitado" xfId="15441" builtinId="9" hidden="1"/>
    <cellStyle name="Hipervínculo visitado" xfId="15402" builtinId="9" hidden="1"/>
    <cellStyle name="Hipervínculo visitado" xfId="15104" builtinId="9" hidden="1"/>
    <cellStyle name="Hipervínculo visitado" xfId="15507" builtinId="9" hidden="1"/>
    <cellStyle name="Hipervínculo visitado" xfId="15450" builtinId="9" hidden="1"/>
    <cellStyle name="Hipervínculo visitado" xfId="15411" builtinId="9" hidden="1"/>
    <cellStyle name="Hipervínculo visitado" xfId="15123" builtinId="9" hidden="1"/>
    <cellStyle name="Hipervínculo visitado" xfId="15505" builtinId="9" hidden="1"/>
    <cellStyle name="Hipervínculo visitado" xfId="15448" builtinId="9" hidden="1"/>
    <cellStyle name="Hipervínculo visitado" xfId="15409" builtinId="9" hidden="1"/>
    <cellStyle name="Hipervínculo visitado" xfId="15119" builtinId="9" hidden="1"/>
    <cellStyle name="Hipervínculo visitado" xfId="15503" builtinId="9" hidden="1"/>
    <cellStyle name="Hipervínculo visitado" xfId="15446" builtinId="9" hidden="1"/>
    <cellStyle name="Hipervínculo visitado" xfId="15407" builtinId="9" hidden="1"/>
    <cellStyle name="Hipervínculo visitado" xfId="15115" builtinId="9" hidden="1"/>
    <cellStyle name="Hipervínculo visitado" xfId="15501" builtinId="9" hidden="1"/>
    <cellStyle name="Hipervínculo visitado" xfId="15444" builtinId="9" hidden="1"/>
    <cellStyle name="Hipervínculo visitado" xfId="15405" builtinId="9" hidden="1"/>
    <cellStyle name="Hipervínculo visitado" xfId="15111" builtinId="9" hidden="1"/>
    <cellStyle name="Hipervínculo visitado" xfId="15499" builtinId="9" hidden="1"/>
    <cellStyle name="Hipervínculo visitado" xfId="15442" builtinId="9" hidden="1"/>
    <cellStyle name="Hipervínculo visitado" xfId="15403" builtinId="9" hidden="1"/>
    <cellStyle name="Hipervínculo visitado" xfId="15107" builtinId="9" hidden="1"/>
    <cellStyle name="Hipervínculo visitado" xfId="15497" builtinId="9" hidden="1"/>
    <cellStyle name="Hipervínculo visitado" xfId="15440" builtinId="9" hidden="1"/>
    <cellStyle name="Hipervínculo visitado" xfId="15401" builtinId="9" hidden="1"/>
    <cellStyle name="Hipervínculo visitado" xfId="15103" builtinId="9" hidden="1"/>
    <cellStyle name="Hipervínculo visitado" xfId="15544" builtinId="9" hidden="1"/>
    <cellStyle name="Hipervínculo visitado" xfId="15546" builtinId="9" hidden="1"/>
    <cellStyle name="Hipervínculo visitado" xfId="15548" builtinId="9" hidden="1"/>
    <cellStyle name="Hipervínculo visitado" xfId="15550" builtinId="9" hidden="1"/>
    <cellStyle name="Hipervínculo visitado" xfId="15552" builtinId="9" hidden="1"/>
    <cellStyle name="Hipervínculo visitado" xfId="15554" builtinId="9" hidden="1"/>
    <cellStyle name="Hipervínculo visitado" xfId="15556" builtinId="9" hidden="1"/>
    <cellStyle name="Hipervínculo visitado" xfId="15558" builtinId="9" hidden="1"/>
    <cellStyle name="Hipervínculo visitado" xfId="15561" builtinId="9" hidden="1"/>
    <cellStyle name="Hipervínculo visitado" xfId="15563" builtinId="9" hidden="1"/>
    <cellStyle name="Hipervínculo visitado" xfId="15565" builtinId="9" hidden="1"/>
    <cellStyle name="Hipervínculo visitado" xfId="15567" builtinId="9" hidden="1"/>
    <cellStyle name="Hipervínculo visitado" xfId="15569" builtinId="9" hidden="1"/>
    <cellStyle name="Hipervínculo visitado" xfId="15571" builtinId="9" hidden="1"/>
    <cellStyle name="Hipervínculo visitado" xfId="15573" builtinId="9" hidden="1"/>
    <cellStyle name="Hipervínculo visitado" xfId="15575" builtinId="9" hidden="1"/>
    <cellStyle name="Hipervínculo visitado" xfId="15577" builtinId="9" hidden="1"/>
    <cellStyle name="Hipervínculo visitado" xfId="15579" builtinId="9" hidden="1"/>
    <cellStyle name="Hipervínculo visitado" xfId="15581" builtinId="9" hidden="1"/>
    <cellStyle name="Hipervínculo visitado" xfId="15583" builtinId="9" hidden="1"/>
    <cellStyle name="Hipervínculo visitado" xfId="15585" builtinId="9" hidden="1"/>
    <cellStyle name="Hipervínculo visitado" xfId="15587" builtinId="9" hidden="1"/>
    <cellStyle name="Hipervínculo visitado" xfId="15589" builtinId="9" hidden="1"/>
    <cellStyle name="Hipervínculo visitado" xfId="15591" builtinId="9" hidden="1"/>
    <cellStyle name="Hipervínculo visitado" xfId="15593" builtinId="9" hidden="1"/>
    <cellStyle name="Hipervínculo visitado" xfId="15595" builtinId="9" hidden="1"/>
    <cellStyle name="Hipervínculo visitado" xfId="15597" builtinId="9" hidden="1"/>
    <cellStyle name="Hipervínculo visitado" xfId="15599" builtinId="9" hidden="1"/>
    <cellStyle name="Hipervínculo visitado" xfId="15601" builtinId="9" hidden="1"/>
    <cellStyle name="Hipervínculo visitado" xfId="15603" builtinId="9" hidden="1"/>
    <cellStyle name="Hipervínculo visitado" xfId="15605" builtinId="9" hidden="1"/>
    <cellStyle name="Hipervínculo visitado" xfId="15607" builtinId="9" hidden="1"/>
    <cellStyle name="Hipervínculo visitado" xfId="15609" builtinId="9" hidden="1"/>
    <cellStyle name="Hipervínculo visitado" xfId="15611" builtinId="9" hidden="1"/>
    <cellStyle name="Hipervínculo visitado" xfId="15613" builtinId="9" hidden="1"/>
    <cellStyle name="Hipervínculo visitado" xfId="15615" builtinId="9" hidden="1"/>
    <cellStyle name="Hipervínculo visitado" xfId="15617" builtinId="9" hidden="1"/>
    <cellStyle name="Hipervínculo visitado" xfId="15619" builtinId="9" hidden="1"/>
    <cellStyle name="Hipervínculo visitado" xfId="15621" builtinId="9" hidden="1"/>
    <cellStyle name="Hipervínculo visitado" xfId="15623" builtinId="9" hidden="1"/>
    <cellStyle name="Hipervínculo visitado" xfId="15625" builtinId="9" hidden="1"/>
    <cellStyle name="Hipervínculo visitado" xfId="15627" builtinId="9" hidden="1"/>
    <cellStyle name="Hipervínculo visitado" xfId="15629" builtinId="9" hidden="1"/>
    <cellStyle name="Hipervínculo visitado" xfId="15631" builtinId="9" hidden="1"/>
    <cellStyle name="Hipervínculo visitado" xfId="15633" builtinId="9" hidden="1"/>
    <cellStyle name="Hipervínculo visitado" xfId="15635" builtinId="9" hidden="1"/>
    <cellStyle name="Hipervínculo visitado" xfId="15637" builtinId="9" hidden="1"/>
    <cellStyle name="Hipervínculo visitado" xfId="15639" builtinId="9" hidden="1"/>
    <cellStyle name="Hipervínculo visitado" xfId="15641" builtinId="9" hidden="1"/>
    <cellStyle name="Hipervínculo visitado" xfId="15643" builtinId="9" hidden="1"/>
    <cellStyle name="Hipervínculo visitado" xfId="15645" builtinId="9" hidden="1"/>
    <cellStyle name="Hipervínculo visitado" xfId="15647" builtinId="9" hidden="1"/>
    <cellStyle name="Hipervínculo visitado" xfId="15649" builtinId="9" hidden="1"/>
    <cellStyle name="Hipervínculo visitado" xfId="15651" builtinId="9" hidden="1"/>
    <cellStyle name="Hipervínculo visitado" xfId="15653" builtinId="9" hidden="1"/>
    <cellStyle name="Hipervínculo visitado" xfId="15655" builtinId="9" hidden="1"/>
    <cellStyle name="Hipervínculo visitado" xfId="15657" builtinId="9" hidden="1"/>
    <cellStyle name="Hipervínculo visitado" xfId="15659" builtinId="9" hidden="1"/>
    <cellStyle name="Hipervínculo visitado" xfId="15661" builtinId="9" hidden="1"/>
    <cellStyle name="Hipervínculo visitado" xfId="15663" builtinId="9" hidden="1"/>
    <cellStyle name="Hipervínculo visitado" xfId="15665" builtinId="9" hidden="1"/>
    <cellStyle name="Hipervínculo visitado" xfId="15667" builtinId="9" hidden="1"/>
    <cellStyle name="Hipervínculo visitado" xfId="15669" builtinId="9" hidden="1"/>
    <cellStyle name="Hipervínculo visitado" xfId="15671" builtinId="9" hidden="1"/>
    <cellStyle name="Hipervínculo visitado" xfId="15673" builtinId="9" hidden="1"/>
    <cellStyle name="Hipervínculo visitado" xfId="15675" builtinId="9" hidden="1"/>
    <cellStyle name="Hipervínculo visitado" xfId="15677" builtinId="9" hidden="1"/>
    <cellStyle name="Hipervínculo visitado" xfId="15679" builtinId="9" hidden="1"/>
    <cellStyle name="Hipervínculo visitado" xfId="15681" builtinId="9" hidden="1"/>
    <cellStyle name="Hipervínculo visitado" xfId="15683" builtinId="9" hidden="1"/>
    <cellStyle name="Hipervínculo visitado" xfId="15685" builtinId="9" hidden="1"/>
    <cellStyle name="Hipervínculo visitado" xfId="15687" builtinId="9" hidden="1"/>
    <cellStyle name="Hipervínculo visitado" xfId="15689" builtinId="9" hidden="1"/>
    <cellStyle name="Hipervínculo visitado" xfId="15691" builtinId="9" hidden="1"/>
    <cellStyle name="Hipervínculo visitado" xfId="15693" builtinId="9" hidden="1"/>
    <cellStyle name="Hipervínculo visitado" xfId="15695" builtinId="9" hidden="1"/>
    <cellStyle name="Hipervínculo visitado" xfId="15697" builtinId="9" hidden="1"/>
    <cellStyle name="Hipervínculo visitado" xfId="15699" builtinId="9" hidden="1"/>
    <cellStyle name="Hipervínculo visitado" xfId="15701" builtinId="9" hidden="1"/>
    <cellStyle name="Hipervínculo visitado" xfId="15703" builtinId="9" hidden="1"/>
    <cellStyle name="Hipervínculo visitado" xfId="15705" builtinId="9" hidden="1"/>
    <cellStyle name="Hipervínculo visitado" xfId="15707" builtinId="9" hidden="1"/>
    <cellStyle name="Hipervínculo visitado" xfId="15709" builtinId="9" hidden="1"/>
    <cellStyle name="Hipervínculo visitado" xfId="15711" builtinId="9" hidden="1"/>
    <cellStyle name="Hipervínculo visitado" xfId="15713" builtinId="9" hidden="1"/>
    <cellStyle name="Hipervínculo visitado" xfId="15715" builtinId="9" hidden="1"/>
    <cellStyle name="Hipervínculo visitado" xfId="15717" builtinId="9" hidden="1"/>
    <cellStyle name="Hipervínculo visitado" xfId="15719" builtinId="9" hidden="1"/>
    <cellStyle name="Hipervínculo visitado" xfId="15721" builtinId="9" hidden="1"/>
    <cellStyle name="Hipervínculo visitado" xfId="15723" builtinId="9" hidden="1"/>
    <cellStyle name="Hipervínculo visitado" xfId="15725" builtinId="9" hidden="1"/>
    <cellStyle name="Hipervínculo visitado" xfId="15727" builtinId="9" hidden="1"/>
    <cellStyle name="Hipervínculo visitado" xfId="15729" builtinId="9" hidden="1"/>
    <cellStyle name="Hipervínculo visitado" xfId="15731" builtinId="9" hidden="1"/>
    <cellStyle name="Hipervínculo visitado" xfId="15733" builtinId="9" hidden="1"/>
    <cellStyle name="Hipervínculo visitado" xfId="15735" builtinId="9" hidden="1"/>
    <cellStyle name="Hipervínculo visitado" xfId="15737" builtinId="9" hidden="1"/>
    <cellStyle name="Hipervínculo visitado" xfId="15739" builtinId="9" hidden="1"/>
    <cellStyle name="Hipervínculo visitado" xfId="15741" builtinId="9" hidden="1"/>
    <cellStyle name="Hipervínculo visitado" xfId="15743" builtinId="9" hidden="1"/>
    <cellStyle name="Hipervínculo visitado" xfId="15745" builtinId="9" hidden="1"/>
    <cellStyle name="Hipervínculo visitado" xfId="15747" builtinId="9" hidden="1"/>
    <cellStyle name="Hipervínculo visitado" xfId="15749" builtinId="9" hidden="1"/>
    <cellStyle name="Hipervínculo visitado" xfId="15751" builtinId="9" hidden="1"/>
    <cellStyle name="Hipervínculo visitado" xfId="15753" builtinId="9" hidden="1"/>
    <cellStyle name="Hipervínculo visitado" xfId="15755" builtinId="9" hidden="1"/>
    <cellStyle name="Hipervínculo visitado" xfId="15757" builtinId="9" hidden="1"/>
    <cellStyle name="Hipervínculo visitado" xfId="15759" builtinId="9" hidden="1"/>
    <cellStyle name="Hipervínculo visitado" xfId="15761" builtinId="9" hidden="1"/>
    <cellStyle name="Hipervínculo visitado" xfId="15763" builtinId="9" hidden="1"/>
    <cellStyle name="Hipervínculo visitado" xfId="15765" builtinId="9" hidden="1"/>
    <cellStyle name="Hipervínculo visitado" xfId="15767" builtinId="9" hidden="1"/>
    <cellStyle name="Hipervínculo visitado" xfId="15769" builtinId="9" hidden="1"/>
    <cellStyle name="Hipervínculo visitado" xfId="15771" builtinId="9" hidden="1"/>
    <cellStyle name="Hipervínculo visitado" xfId="15773" builtinId="9" hidden="1"/>
    <cellStyle name="Hipervínculo visitado" xfId="15775" builtinId="9" hidden="1"/>
    <cellStyle name="Hipervínculo visitado" xfId="15777" builtinId="9" hidden="1"/>
    <cellStyle name="Hipervínculo visitado" xfId="15779" builtinId="9" hidden="1"/>
    <cellStyle name="Hipervínculo visitado" xfId="15781" builtinId="9" hidden="1"/>
    <cellStyle name="Hipervínculo visitado" xfId="15783" builtinId="9" hidden="1"/>
    <cellStyle name="Hipervínculo visitado" xfId="15785" builtinId="9" hidden="1"/>
    <cellStyle name="Hipervínculo visitado" xfId="15787" builtinId="9" hidden="1"/>
    <cellStyle name="Hipervínculo visitado" xfId="15789" builtinId="9" hidden="1"/>
    <cellStyle name="Hipervínculo visitado" xfId="15791" builtinId="9" hidden="1"/>
    <cellStyle name="Hipervínculo visitado" xfId="15793" builtinId="9" hidden="1"/>
    <cellStyle name="Hipervínculo visitado" xfId="15795" builtinId="9" hidden="1"/>
    <cellStyle name="Hipervínculo visitado" xfId="15797" builtinId="9" hidden="1"/>
    <cellStyle name="Hipervínculo visitado" xfId="15799" builtinId="9" hidden="1"/>
    <cellStyle name="Hipervínculo visitado" xfId="15801" builtinId="9" hidden="1"/>
    <cellStyle name="Hipervínculo visitado" xfId="15803" builtinId="9" hidden="1"/>
    <cellStyle name="Hipervínculo visitado" xfId="15805" builtinId="9" hidden="1"/>
    <cellStyle name="Hipervínculo visitado" xfId="15807" builtinId="9" hidden="1"/>
    <cellStyle name="Hipervínculo visitado" xfId="15809" builtinId="9" hidden="1"/>
    <cellStyle name="Hipervínculo visitado" xfId="15811" builtinId="9" hidden="1"/>
    <cellStyle name="Hipervínculo visitado" xfId="15813" builtinId="9" hidden="1"/>
    <cellStyle name="Hipervínculo visitado" xfId="15815" builtinId="9" hidden="1"/>
    <cellStyle name="Hipervínculo visitado" xfId="15817" builtinId="9" hidden="1"/>
    <cellStyle name="Hipervínculo visitado" xfId="15819" builtinId="9" hidden="1"/>
    <cellStyle name="Hipervínculo visitado" xfId="15821" builtinId="9" hidden="1"/>
    <cellStyle name="Hipervínculo visitado" xfId="15823" builtinId="9" hidden="1"/>
    <cellStyle name="Hipervínculo visitado" xfId="15825" builtinId="9" hidden="1"/>
    <cellStyle name="Hipervínculo visitado" xfId="15827" builtinId="9" hidden="1"/>
    <cellStyle name="Hipervínculo visitado" xfId="15829" builtinId="9" hidden="1"/>
    <cellStyle name="Hipervínculo visitado" xfId="15831" builtinId="9" hidden="1"/>
    <cellStyle name="Hipervínculo visitado" xfId="15833" builtinId="9" hidden="1"/>
    <cellStyle name="Hipervínculo visitado" xfId="15835" builtinId="9" hidden="1"/>
    <cellStyle name="Hipervínculo visitado" xfId="15837" builtinId="9" hidden="1"/>
    <cellStyle name="Hipervínculo visitado" xfId="15839" builtinId="9" hidden="1"/>
    <cellStyle name="Hipervínculo visitado" xfId="15841" builtinId="9" hidden="1"/>
    <cellStyle name="Hipervínculo visitado" xfId="15843" builtinId="9" hidden="1"/>
    <cellStyle name="Hipervínculo visitado" xfId="15845" builtinId="9" hidden="1"/>
    <cellStyle name="Hipervínculo visitado" xfId="15847" builtinId="9" hidden="1"/>
    <cellStyle name="Hipervínculo visitado" xfId="15849" builtinId="9" hidden="1"/>
    <cellStyle name="Hipervínculo visitado" xfId="15851" builtinId="9" hidden="1"/>
    <cellStyle name="Hipervínculo visitado" xfId="15853" builtinId="9" hidden="1"/>
    <cellStyle name="Hipervínculo visitado" xfId="15855" builtinId="9" hidden="1"/>
    <cellStyle name="Hipervínculo visitado" xfId="15857" builtinId="9" hidden="1"/>
    <cellStyle name="Hipervínculo visitado" xfId="15859" builtinId="9" hidden="1"/>
    <cellStyle name="Hipervínculo visitado" xfId="15861" builtinId="9" hidden="1"/>
    <cellStyle name="Hipervínculo visitado" xfId="15863" builtinId="9" hidden="1"/>
    <cellStyle name="Hipervínculo visitado" xfId="15865" builtinId="9" hidden="1"/>
    <cellStyle name="Hipervínculo visitado" xfId="15867" builtinId="9" hidden="1"/>
    <cellStyle name="Hipervínculo visitado" xfId="15869" builtinId="9" hidden="1"/>
    <cellStyle name="Hipervínculo visitado" xfId="15871" builtinId="9" hidden="1"/>
    <cellStyle name="Hipervínculo visitado" xfId="15873" builtinId="9" hidden="1"/>
    <cellStyle name="Hipervínculo visitado" xfId="15875" builtinId="9" hidden="1"/>
    <cellStyle name="Hipervínculo visitado" xfId="15877" builtinId="9" hidden="1"/>
    <cellStyle name="Hipervínculo visitado" xfId="15879" builtinId="9" hidden="1"/>
    <cellStyle name="Hipervínculo visitado" xfId="15881" builtinId="9" hidden="1"/>
    <cellStyle name="Hipervínculo visitado" xfId="15883" builtinId="9" hidden="1"/>
    <cellStyle name="Hipervínculo visitado" xfId="15885" builtinId="9" hidden="1"/>
    <cellStyle name="Hipervínculo visitado" xfId="15887" builtinId="9" hidden="1"/>
    <cellStyle name="Hipervínculo visitado" xfId="15889" builtinId="9" hidden="1"/>
    <cellStyle name="Hipervínculo visitado" xfId="15891" builtinId="9" hidden="1"/>
    <cellStyle name="Hipervínculo visitado" xfId="15893" builtinId="9" hidden="1"/>
    <cellStyle name="Hipervínculo visitado" xfId="15895" builtinId="9" hidden="1"/>
    <cellStyle name="Hipervínculo visitado" xfId="15897" builtinId="9" hidden="1"/>
    <cellStyle name="Hipervínculo visitado" xfId="15899" builtinId="9" hidden="1"/>
    <cellStyle name="Hipervínculo visitado" xfId="15901" builtinId="9" hidden="1"/>
    <cellStyle name="Hipervínculo visitado" xfId="15903" builtinId="9" hidden="1"/>
    <cellStyle name="Hipervínculo visitado" xfId="15905" builtinId="9" hidden="1"/>
    <cellStyle name="Hipervínculo visitado" xfId="15907" builtinId="9" hidden="1"/>
    <cellStyle name="Hipervínculo visitado" xfId="15909" builtinId="9" hidden="1"/>
    <cellStyle name="Hipervínculo visitado" xfId="15911" builtinId="9" hidden="1"/>
    <cellStyle name="Hipervínculo visitado" xfId="15913" builtinId="9" hidden="1"/>
    <cellStyle name="Hipervínculo visitado" xfId="15915" builtinId="9" hidden="1"/>
    <cellStyle name="Hipervínculo visitado" xfId="15917" builtinId="9" hidden="1"/>
    <cellStyle name="Hipervínculo visitado" xfId="15919" builtinId="9" hidden="1"/>
    <cellStyle name="Hipervínculo visitado" xfId="15921" builtinId="9" hidden="1"/>
    <cellStyle name="Hipervínculo visitado" xfId="15923" builtinId="9" hidden="1"/>
    <cellStyle name="Hipervínculo visitado" xfId="15925" builtinId="9" hidden="1"/>
    <cellStyle name="Hipervínculo visitado" xfId="15927" builtinId="9" hidden="1"/>
    <cellStyle name="Hipervínculo visitado" xfId="15929" builtinId="9" hidden="1"/>
    <cellStyle name="Hipervínculo visitado" xfId="15931" builtinId="9" hidden="1"/>
    <cellStyle name="Hipervínculo visitado" xfId="15933" builtinId="9" hidden="1"/>
    <cellStyle name="Hipervínculo visitado" xfId="15935" builtinId="9" hidden="1"/>
    <cellStyle name="Hipervínculo visitado" xfId="15937" builtinId="9" hidden="1"/>
    <cellStyle name="Hipervínculo visitado" xfId="15939" builtinId="9" hidden="1"/>
    <cellStyle name="Hipervínculo visitado" xfId="15941" builtinId="9" hidden="1"/>
    <cellStyle name="Hipervínculo visitado" xfId="15943" builtinId="9" hidden="1"/>
    <cellStyle name="Hipervínculo visitado" xfId="15945" builtinId="9" hidden="1"/>
    <cellStyle name="Hipervínculo visitado" xfId="15947" builtinId="9" hidden="1"/>
    <cellStyle name="Hipervínculo visitado" xfId="15949" builtinId="9" hidden="1"/>
    <cellStyle name="Hipervínculo visitado" xfId="15951" builtinId="9" hidden="1"/>
    <cellStyle name="Hipervínculo visitado" xfId="15953" builtinId="9" hidden="1"/>
    <cellStyle name="Hipervínculo visitado" xfId="15955" builtinId="9" hidden="1"/>
    <cellStyle name="Hipervínculo visitado" xfId="15957" builtinId="9" hidden="1"/>
    <cellStyle name="Hipervínculo visitado" xfId="15959" builtinId="9" hidden="1"/>
    <cellStyle name="Hipervínculo visitado" xfId="15961" builtinId="9" hidden="1"/>
    <cellStyle name="Hipervínculo visitado" xfId="15963" builtinId="9" hidden="1"/>
    <cellStyle name="Hipervínculo visitado" xfId="15965" builtinId="9" hidden="1"/>
    <cellStyle name="Hipervínculo visitado" xfId="15967" builtinId="9" hidden="1"/>
    <cellStyle name="Hipervínculo visitado" xfId="15969" builtinId="9" hidden="1"/>
    <cellStyle name="Hipervínculo visitado" xfId="15971" builtinId="9" hidden="1"/>
    <cellStyle name="Hipervínculo visitado" xfId="15973" builtinId="9" hidden="1"/>
    <cellStyle name="Hipervínculo visitado" xfId="15975" builtinId="9" hidden="1"/>
    <cellStyle name="Hipervínculo visitado" xfId="15977" builtinId="9" hidden="1"/>
    <cellStyle name="Hipervínculo visitado" xfId="15979" builtinId="9" hidden="1"/>
    <cellStyle name="Hipervínculo visitado" xfId="15981" builtinId="9" hidden="1"/>
    <cellStyle name="Hipervínculo visitado" xfId="15983" builtinId="9" hidden="1"/>
    <cellStyle name="Hipervínculo visitado" xfId="15985" builtinId="9" hidden="1"/>
    <cellStyle name="Hipervínculo visitado" xfId="15987" builtinId="9" hidden="1"/>
    <cellStyle name="Hipervínculo visitado" xfId="15989" builtinId="9" hidden="1"/>
    <cellStyle name="Hipervínculo visitado" xfId="15991" builtinId="9" hidden="1"/>
    <cellStyle name="Hipervínculo visitado" xfId="15993" builtinId="9" hidden="1"/>
    <cellStyle name="Hipervínculo visitado" xfId="15995" builtinId="9" hidden="1"/>
    <cellStyle name="Hipervínculo visitado" xfId="15997" builtinId="9" hidden="1"/>
    <cellStyle name="Hipervínculo visitado" xfId="15999" builtinId="9" hidden="1"/>
    <cellStyle name="Hipervínculo visitado" xfId="16001" builtinId="9" hidden="1"/>
    <cellStyle name="Hipervínculo visitado" xfId="16003" builtinId="9" hidden="1"/>
    <cellStyle name="Hipervínculo visitado" xfId="16005" builtinId="9" hidden="1"/>
    <cellStyle name="Hipervínculo visitado" xfId="16007" builtinId="9" hidden="1"/>
    <cellStyle name="Hipervínculo visitado" xfId="16009" builtinId="9" hidden="1"/>
    <cellStyle name="Hipervínculo visitado" xfId="16011" builtinId="9" hidden="1"/>
    <cellStyle name="Hipervínculo visitado" xfId="16013" builtinId="9" hidden="1"/>
    <cellStyle name="Hipervínculo visitado" xfId="16015" builtinId="9" hidden="1"/>
    <cellStyle name="Hipervínculo visitado" xfId="16017" builtinId="9" hidden="1"/>
    <cellStyle name="Hipervínculo visitado" xfId="16019" builtinId="9" hidden="1"/>
    <cellStyle name="Hipervínculo visitado" xfId="16021" builtinId="9" hidden="1"/>
    <cellStyle name="Hipervínculo visitado" xfId="16023" builtinId="9" hidden="1"/>
    <cellStyle name="Hipervínculo visitado" xfId="16025" builtinId="9" hidden="1"/>
    <cellStyle name="Hipervínculo visitado" xfId="16027" builtinId="9" hidden="1"/>
    <cellStyle name="Hipervínculo visitado" xfId="16029" builtinId="9" hidden="1"/>
    <cellStyle name="Hipervínculo visitado" xfId="16031" builtinId="9" hidden="1"/>
    <cellStyle name="Hipervínculo visitado" xfId="16033" builtinId="9" hidden="1"/>
    <cellStyle name="Hipervínculo visitado" xfId="16035" builtinId="9" hidden="1"/>
    <cellStyle name="Hipervínculo visitado" xfId="16037" builtinId="9" hidden="1"/>
    <cellStyle name="Hipervínculo visitado" xfId="16039" builtinId="9" hidden="1"/>
    <cellStyle name="Hipervínculo visitado" xfId="16041" builtinId="9" hidden="1"/>
    <cellStyle name="Hipervínculo visitado" xfId="16043" builtinId="9" hidden="1"/>
    <cellStyle name="Hipervínculo visitado" xfId="16045" builtinId="9" hidden="1"/>
    <cellStyle name="Hipervínculo visitado" xfId="16047" builtinId="9" hidden="1"/>
    <cellStyle name="Hipervínculo visitado" xfId="16049" builtinId="9" hidden="1"/>
    <cellStyle name="Hipervínculo visitado" xfId="16051" builtinId="9" hidden="1"/>
    <cellStyle name="Hipervínculo visitado" xfId="16053" builtinId="9" hidden="1"/>
    <cellStyle name="Hipervínculo visitado" xfId="16055" builtinId="9" hidden="1"/>
    <cellStyle name="Hipervínculo visitado" xfId="16057" builtinId="9" hidden="1"/>
    <cellStyle name="Hipervínculo visitado" xfId="16059" builtinId="9" hidden="1"/>
    <cellStyle name="Hipervínculo visitado" xfId="16061" builtinId="9" hidden="1"/>
    <cellStyle name="Hipervínculo visitado" xfId="16063" builtinId="9" hidden="1"/>
    <cellStyle name="Hipervínculo visitado" xfId="16065" builtinId="9" hidden="1"/>
    <cellStyle name="Hipervínculo visitado" xfId="16067" builtinId="9" hidden="1"/>
    <cellStyle name="Hipervínculo visitado" xfId="16069" builtinId="9" hidden="1"/>
    <cellStyle name="Hipervínculo visitado" xfId="16071" builtinId="9" hidden="1"/>
    <cellStyle name="Hipervínculo visitado" xfId="16073" builtinId="9" hidden="1"/>
    <cellStyle name="Hipervínculo visitado" xfId="16075" builtinId="9" hidden="1"/>
    <cellStyle name="Hipervínculo visitado" xfId="16077" builtinId="9" hidden="1"/>
    <cellStyle name="Hipervínculo visitado" xfId="16079" builtinId="9" hidden="1"/>
    <cellStyle name="Hipervínculo visitado" xfId="16081" builtinId="9" hidden="1"/>
    <cellStyle name="Hipervínculo visitado" xfId="16083" builtinId="9" hidden="1"/>
    <cellStyle name="Hipervínculo visitado" xfId="16085" builtinId="9" hidden="1"/>
    <cellStyle name="Hipervínculo visitado" xfId="16087" builtinId="9" hidden="1"/>
    <cellStyle name="Hipervínculo visitado" xfId="16089" builtinId="9" hidden="1"/>
    <cellStyle name="Hipervínculo visitado" xfId="16091" builtinId="9" hidden="1"/>
    <cellStyle name="Hipervínculo visitado" xfId="16093" builtinId="9" hidden="1"/>
    <cellStyle name="Hipervínculo visitado" xfId="16095" builtinId="9" hidden="1"/>
    <cellStyle name="Hipervínculo visitado" xfId="16097" builtinId="9" hidden="1"/>
    <cellStyle name="Hipervínculo visitado" xfId="16099" builtinId="9" hidden="1"/>
    <cellStyle name="Hipervínculo visitado" xfId="16101" builtinId="9" hidden="1"/>
    <cellStyle name="Hipervínculo visitado" xfId="16103" builtinId="9" hidden="1"/>
    <cellStyle name="Hipervínculo visitado" xfId="16105" builtinId="9" hidden="1"/>
    <cellStyle name="Hipervínculo visitado" xfId="16107" builtinId="9" hidden="1"/>
    <cellStyle name="Hipervínculo visitado" xfId="16109" builtinId="9" hidden="1"/>
    <cellStyle name="Hipervínculo visitado" xfId="16111" builtinId="9" hidden="1"/>
    <cellStyle name="Hipervínculo visitado" xfId="16113" builtinId="9" hidden="1"/>
    <cellStyle name="Hipervínculo visitado" xfId="16115" builtinId="9" hidden="1"/>
    <cellStyle name="Hipervínculo visitado" xfId="16117" builtinId="9" hidden="1"/>
    <cellStyle name="Hipervínculo visitado" xfId="16119" builtinId="9" hidden="1"/>
    <cellStyle name="Hipervínculo visitado" xfId="16121" builtinId="9" hidden="1"/>
    <cellStyle name="Hipervínculo visitado" xfId="16123" builtinId="9" hidden="1"/>
    <cellStyle name="Hipervínculo visitado" xfId="16125" builtinId="9" hidden="1"/>
    <cellStyle name="Hipervínculo visitado" xfId="16127" builtinId="9" hidden="1"/>
    <cellStyle name="Hipervínculo visitado" xfId="16129" builtinId="9" hidden="1"/>
    <cellStyle name="Hipervínculo visitado" xfId="16131" builtinId="9" hidden="1"/>
    <cellStyle name="Hipervínculo visitado" xfId="16133" builtinId="9" hidden="1"/>
    <cellStyle name="Hipervínculo visitado" xfId="16135" builtinId="9" hidden="1"/>
    <cellStyle name="Hipervínculo visitado" xfId="16137" builtinId="9" hidden="1"/>
    <cellStyle name="Hipervínculo visitado" xfId="16139" builtinId="9" hidden="1"/>
    <cellStyle name="Hipervínculo visitado" xfId="16141" builtinId="9" hidden="1"/>
    <cellStyle name="Hipervínculo visitado" xfId="16143" builtinId="9" hidden="1"/>
    <cellStyle name="Hipervínculo visitado" xfId="16145" builtinId="9" hidden="1"/>
    <cellStyle name="Hipervínculo visitado" xfId="16147" builtinId="9" hidden="1"/>
    <cellStyle name="Hipervínculo visitado" xfId="16149" builtinId="9" hidden="1"/>
    <cellStyle name="Hipervínculo visitado" xfId="16151" builtinId="9" hidden="1"/>
    <cellStyle name="Hipervínculo visitado" xfId="16153" builtinId="9" hidden="1"/>
    <cellStyle name="Hipervínculo visitado" xfId="16155" builtinId="9" hidden="1"/>
    <cellStyle name="Hipervínculo visitado" xfId="16157" builtinId="9" hidden="1"/>
    <cellStyle name="Hipervínculo visitado" xfId="16159" builtinId="9" hidden="1"/>
    <cellStyle name="Hipervínculo visitado" xfId="16161" builtinId="9" hidden="1"/>
    <cellStyle name="Hipervínculo visitado" xfId="16163" builtinId="9" hidden="1"/>
    <cellStyle name="Hipervínculo visitado" xfId="16165" builtinId="9" hidden="1"/>
    <cellStyle name="Hipervínculo visitado" xfId="16167" builtinId="9" hidden="1"/>
    <cellStyle name="Hipervínculo visitado" xfId="16169" builtinId="9" hidden="1"/>
    <cellStyle name="Hipervínculo visitado" xfId="16171" builtinId="9" hidden="1"/>
    <cellStyle name="Hipervínculo visitado" xfId="16173" builtinId="9" hidden="1"/>
    <cellStyle name="Hipervínculo visitado" xfId="16175" builtinId="9" hidden="1"/>
    <cellStyle name="Hipervínculo visitado" xfId="16177" builtinId="9" hidden="1"/>
    <cellStyle name="Hipervínculo visitado" xfId="16179" builtinId="9" hidden="1"/>
    <cellStyle name="Hipervínculo visitado" xfId="16181" builtinId="9" hidden="1"/>
    <cellStyle name="Hipervínculo visitado" xfId="16183" builtinId="9" hidden="1"/>
    <cellStyle name="Hipervínculo visitado" xfId="16185" builtinId="9" hidden="1"/>
    <cellStyle name="Hipervínculo visitado" xfId="16187" builtinId="9" hidden="1"/>
    <cellStyle name="Hipervínculo visitado" xfId="16189" builtinId="9" hidden="1"/>
    <cellStyle name="Hipervínculo visitado" xfId="16191" builtinId="9" hidden="1"/>
    <cellStyle name="Hipervínculo visitado" xfId="16193" builtinId="9" hidden="1"/>
    <cellStyle name="Hipervínculo visitado" xfId="16195" builtinId="9" hidden="1"/>
    <cellStyle name="Hipervínculo visitado" xfId="16197" builtinId="9" hidden="1"/>
    <cellStyle name="Hipervínculo visitado" xfId="16199" builtinId="9" hidden="1"/>
    <cellStyle name="Hipervínculo visitado" xfId="16201" builtinId="9" hidden="1"/>
    <cellStyle name="Hipervínculo visitado" xfId="16203" builtinId="9" hidden="1"/>
    <cellStyle name="Hipervínculo visitado" xfId="16205" builtinId="9" hidden="1"/>
    <cellStyle name="Hipervínculo visitado" xfId="16207" builtinId="9" hidden="1"/>
    <cellStyle name="Hipervínculo visitado" xfId="16209" builtinId="9" hidden="1"/>
    <cellStyle name="Hipervínculo visitado" xfId="16211" builtinId="9" hidden="1"/>
    <cellStyle name="Hipervínculo visitado" xfId="16213" builtinId="9" hidden="1"/>
    <cellStyle name="Hipervínculo visitado" xfId="16215" builtinId="9" hidden="1"/>
    <cellStyle name="Hipervínculo visitado" xfId="16217" builtinId="9" hidden="1"/>
    <cellStyle name="Hipervínculo visitado" xfId="16219" builtinId="9" hidden="1"/>
    <cellStyle name="Hipervínculo visitado" xfId="16221" builtinId="9" hidden="1"/>
    <cellStyle name="Hipervínculo visitado" xfId="16223" builtinId="9" hidden="1"/>
    <cellStyle name="Hipervínculo visitado" xfId="16225" builtinId="9" hidden="1"/>
    <cellStyle name="Hipervínculo visitado" xfId="16227" builtinId="9" hidden="1"/>
    <cellStyle name="Hipervínculo visitado" xfId="16229" builtinId="9" hidden="1"/>
    <cellStyle name="Hipervínculo visitado" xfId="16231" builtinId="9" hidden="1"/>
    <cellStyle name="Hipervínculo visitado" xfId="16233" builtinId="9" hidden="1"/>
    <cellStyle name="Hipervínculo visitado" xfId="16235" builtinId="9" hidden="1"/>
    <cellStyle name="Hipervínculo visitado" xfId="16237" builtinId="9" hidden="1"/>
    <cellStyle name="Hipervínculo visitado" xfId="16239" builtinId="9" hidden="1"/>
    <cellStyle name="Hipervínculo visitado" xfId="16241" builtinId="9" hidden="1"/>
    <cellStyle name="Hipervínculo visitado" xfId="16243" builtinId="9" hidden="1"/>
    <cellStyle name="Hipervínculo visitado" xfId="16245" builtinId="9" hidden="1"/>
    <cellStyle name="Hipervínculo visitado" xfId="16247" builtinId="9" hidden="1"/>
    <cellStyle name="Hipervínculo visitado" xfId="16249" builtinId="9" hidden="1"/>
    <cellStyle name="Hipervínculo visitado" xfId="16251" builtinId="9" hidden="1"/>
    <cellStyle name="Hipervínculo visitado" xfId="16253" builtinId="9" hidden="1"/>
    <cellStyle name="Hipervínculo visitado" xfId="16255" builtinId="9" hidden="1"/>
    <cellStyle name="Hipervínculo visitado" xfId="16257" builtinId="9" hidden="1"/>
    <cellStyle name="Hipervínculo visitado" xfId="16259" builtinId="9" hidden="1"/>
    <cellStyle name="Hipervínculo visitado" xfId="16261" builtinId="9" hidden="1"/>
    <cellStyle name="Hipervínculo visitado" xfId="16263" builtinId="9" hidden="1"/>
    <cellStyle name="Hipervínculo visitado" xfId="16265" builtinId="9" hidden="1"/>
    <cellStyle name="Hipervínculo visitado" xfId="16267" builtinId="9" hidden="1"/>
    <cellStyle name="Hipervínculo visitado" xfId="16269" builtinId="9" hidden="1"/>
    <cellStyle name="Hipervínculo visitado" xfId="16271" builtinId="9" hidden="1"/>
    <cellStyle name="Hipervínculo visitado" xfId="16273" builtinId="9" hidden="1"/>
    <cellStyle name="Hipervínculo visitado" xfId="16275" builtinId="9" hidden="1"/>
    <cellStyle name="Hipervínculo visitado" xfId="16277" builtinId="9" hidden="1"/>
    <cellStyle name="Hipervínculo visitado" xfId="16279" builtinId="9" hidden="1"/>
    <cellStyle name="Hipervínculo visitado" xfId="16281" builtinId="9" hidden="1"/>
    <cellStyle name="Hipervínculo visitado" xfId="16283" builtinId="9" hidden="1"/>
    <cellStyle name="Hipervínculo visitado" xfId="16285" builtinId="9" hidden="1"/>
    <cellStyle name="Hipervínculo visitado" xfId="16287" builtinId="9" hidden="1"/>
    <cellStyle name="Hipervínculo visitado" xfId="16289" builtinId="9" hidden="1"/>
    <cellStyle name="Hipervínculo visitado" xfId="16291" builtinId="9" hidden="1"/>
    <cellStyle name="Hipervínculo visitado" xfId="16293" builtinId="9" hidden="1"/>
    <cellStyle name="Hipervínculo visitado" xfId="16295" builtinId="9" hidden="1"/>
    <cellStyle name="Hipervínculo visitado" xfId="16297" builtinId="9" hidden="1"/>
    <cellStyle name="Hipervínculo visitado" xfId="16299" builtinId="9" hidden="1"/>
    <cellStyle name="Hipervínculo visitado" xfId="16301" builtinId="9" hidden="1"/>
    <cellStyle name="Hipervínculo visitado" xfId="16303" builtinId="9" hidden="1"/>
    <cellStyle name="Hipervínculo visitado" xfId="16305" builtinId="9" hidden="1"/>
    <cellStyle name="Hipervínculo visitado" xfId="16307" builtinId="9" hidden="1"/>
    <cellStyle name="Hipervínculo visitado" xfId="16309" builtinId="9" hidden="1"/>
    <cellStyle name="Hipervínculo visitado" xfId="16311" builtinId="9" hidden="1"/>
    <cellStyle name="Hipervínculo visitado" xfId="16313" builtinId="9" hidden="1"/>
    <cellStyle name="Hipervínculo visitado" xfId="16315" builtinId="9" hidden="1"/>
    <cellStyle name="Hipervínculo visitado" xfId="16317" builtinId="9" hidden="1"/>
    <cellStyle name="Hipervínculo visitado" xfId="16319" builtinId="9" hidden="1"/>
    <cellStyle name="Hipervínculo visitado" xfId="16321" builtinId="9" hidden="1"/>
    <cellStyle name="Hipervínculo visitado" xfId="16323" builtinId="9" hidden="1"/>
    <cellStyle name="Hipervínculo visitado" xfId="16325" builtinId="9" hidden="1"/>
    <cellStyle name="Hipervínculo visitado" xfId="16327" builtinId="9" hidden="1"/>
    <cellStyle name="Hipervínculo visitado" xfId="16329" builtinId="9" hidden="1"/>
    <cellStyle name="Hipervínculo visitado" xfId="16331" builtinId="9" hidden="1"/>
    <cellStyle name="Hipervínculo visitado" xfId="16333" builtinId="9" hidden="1"/>
    <cellStyle name="Hipervínculo visitado" xfId="16335" builtinId="9" hidden="1"/>
    <cellStyle name="Hipervínculo visitado" xfId="16337" builtinId="9" hidden="1"/>
    <cellStyle name="Hipervínculo visitado" xfId="16339" builtinId="9" hidden="1"/>
    <cellStyle name="Hipervínculo visitado" xfId="16341" builtinId="9" hidden="1"/>
    <cellStyle name="Hipervínculo visitado" xfId="16343" builtinId="9" hidden="1"/>
    <cellStyle name="Hipervínculo visitado" xfId="16345" builtinId="9" hidden="1"/>
    <cellStyle name="Hipervínculo visitado" xfId="16347" builtinId="9" hidden="1"/>
    <cellStyle name="Hipervínculo visitado" xfId="16349" builtinId="9" hidden="1"/>
    <cellStyle name="Hipervínculo visitado" xfId="16351" builtinId="9" hidden="1"/>
    <cellStyle name="Hipervínculo visitado" xfId="16353" builtinId="9" hidden="1"/>
    <cellStyle name="Hipervínculo visitado" xfId="16355" builtinId="9" hidden="1"/>
    <cellStyle name="Hipervínculo visitado" xfId="16357" builtinId="9" hidden="1"/>
    <cellStyle name="Hipervínculo visitado" xfId="16359" builtinId="9" hidden="1"/>
    <cellStyle name="Hipervínculo visitado" xfId="16361" builtinId="9" hidden="1"/>
    <cellStyle name="Hipervínculo visitado" xfId="16363" builtinId="9" hidden="1"/>
    <cellStyle name="Hipervínculo visitado" xfId="16365" builtinId="9" hidden="1"/>
    <cellStyle name="Hipervínculo visitado" xfId="16367" builtinId="9" hidden="1"/>
    <cellStyle name="Hipervínculo visitado" xfId="16369" builtinId="9" hidden="1"/>
    <cellStyle name="Hipervínculo visitado" xfId="16371" builtinId="9" hidden="1"/>
    <cellStyle name="Hipervínculo visitado" xfId="16373" builtinId="9" hidden="1"/>
    <cellStyle name="Hipervínculo visitado" xfId="16375" builtinId="9" hidden="1"/>
    <cellStyle name="Hipervínculo visitado" xfId="16377" builtinId="9" hidden="1"/>
    <cellStyle name="Hipervínculo visitado" xfId="16379" builtinId="9" hidden="1"/>
    <cellStyle name="Hipervínculo visitado" xfId="16381" builtinId="9" hidden="1"/>
    <cellStyle name="Hipervínculo visitado" xfId="16383" builtinId="9" hidden="1"/>
    <cellStyle name="Hipervínculo visitado" xfId="16385" builtinId="9" hidden="1"/>
    <cellStyle name="Hipervínculo visitado" xfId="16387" builtinId="9" hidden="1"/>
    <cellStyle name="Hipervínculo visitado" xfId="16389" builtinId="9" hidden="1"/>
    <cellStyle name="Hipervínculo visitado" xfId="16391" builtinId="9" hidden="1"/>
    <cellStyle name="Hipervínculo visitado" xfId="16393" builtinId="9" hidden="1"/>
    <cellStyle name="Hipervínculo visitado" xfId="16395" builtinId="9" hidden="1"/>
    <cellStyle name="Hipervínculo visitado" xfId="16397" builtinId="9" hidden="1"/>
    <cellStyle name="Hipervínculo visitado" xfId="16399" builtinId="9" hidden="1"/>
    <cellStyle name="Hipervínculo visitado" xfId="16401" builtinId="9" hidden="1"/>
    <cellStyle name="Hipervínculo visitado" xfId="16403" builtinId="9" hidden="1"/>
    <cellStyle name="Hipervínculo visitado" xfId="16405" builtinId="9" hidden="1"/>
    <cellStyle name="Hipervínculo visitado" xfId="16407" builtinId="9" hidden="1"/>
    <cellStyle name="Hipervínculo visitado" xfId="16409" builtinId="9" hidden="1"/>
    <cellStyle name="Hipervínculo visitado" xfId="16411" builtinId="9" hidden="1"/>
    <cellStyle name="Hipervínculo visitado" xfId="16413" builtinId="9" hidden="1"/>
    <cellStyle name="Hipervínculo visitado" xfId="16415" builtinId="9" hidden="1"/>
    <cellStyle name="Hipervínculo visitado" xfId="16417" builtinId="9" hidden="1"/>
    <cellStyle name="Hipervínculo visitado" xfId="16419" builtinId="9" hidden="1"/>
    <cellStyle name="Hipervínculo visitado" xfId="16421" builtinId="9" hidden="1"/>
    <cellStyle name="Hipervínculo visitado" xfId="16423" builtinId="9" hidden="1"/>
    <cellStyle name="Hipervínculo visitado" xfId="16425" builtinId="9" hidden="1"/>
    <cellStyle name="Hipervínculo visitado" xfId="16427" builtinId="9" hidden="1"/>
    <cellStyle name="Hipervínculo visitado" xfId="16429" builtinId="9" hidden="1"/>
    <cellStyle name="Hipervínculo visitado" xfId="16431" builtinId="9" hidden="1"/>
    <cellStyle name="Hipervínculo visitado" xfId="16433" builtinId="9" hidden="1"/>
    <cellStyle name="Hipervínculo visitado" xfId="16435" builtinId="9" hidden="1"/>
    <cellStyle name="Hipervínculo visitado" xfId="16437" builtinId="9" hidden="1"/>
    <cellStyle name="Hipervínculo visitado" xfId="16439" builtinId="9" hidden="1"/>
    <cellStyle name="Hipervínculo visitado" xfId="16441" builtinId="9" hidden="1"/>
    <cellStyle name="Hipervínculo visitado" xfId="16443" builtinId="9" hidden="1"/>
    <cellStyle name="Hipervínculo visitado" xfId="16445" builtinId="9" hidden="1"/>
    <cellStyle name="Hipervínculo visitado" xfId="16447" builtinId="9" hidden="1"/>
    <cellStyle name="Hipervínculo visitado" xfId="16449" builtinId="9" hidden="1"/>
    <cellStyle name="Hipervínculo visitado" xfId="16451" builtinId="9" hidden="1"/>
    <cellStyle name="Hipervínculo visitado" xfId="16453" builtinId="9" hidden="1"/>
    <cellStyle name="Hipervínculo visitado" xfId="16455" builtinId="9" hidden="1"/>
    <cellStyle name="Hipervínculo visitado" xfId="16457" builtinId="9" hidden="1"/>
    <cellStyle name="Hipervínculo visitado" xfId="16459" builtinId="9" hidden="1"/>
    <cellStyle name="Hipervínculo visitado" xfId="16461" builtinId="9" hidden="1"/>
    <cellStyle name="Hipervínculo visitado" xfId="16463" builtinId="9" hidden="1"/>
    <cellStyle name="Hipervínculo visitado" xfId="16465" builtinId="9" hidden="1"/>
    <cellStyle name="Hipervínculo visitado" xfId="16467" builtinId="9" hidden="1"/>
    <cellStyle name="Hipervínculo visitado" xfId="16469" builtinId="9" hidden="1"/>
    <cellStyle name="Hipervínculo visitado" xfId="16471" builtinId="9" hidden="1"/>
    <cellStyle name="Hipervínculo visitado" xfId="16473" builtinId="9" hidden="1"/>
    <cellStyle name="Hipervínculo visitado" xfId="16475" builtinId="9" hidden="1"/>
    <cellStyle name="Hipervínculo visitado" xfId="16477" builtinId="9" hidden="1"/>
    <cellStyle name="Hipervínculo visitado" xfId="16479" builtinId="9" hidden="1"/>
    <cellStyle name="Hipervínculo visitado" xfId="16481" builtinId="9" hidden="1"/>
    <cellStyle name="Hipervínculo visitado" xfId="16483" builtinId="9" hidden="1"/>
    <cellStyle name="Hipervínculo visitado" xfId="16485" builtinId="9" hidden="1"/>
    <cellStyle name="Hipervínculo visitado" xfId="16487" builtinId="9" hidden="1"/>
    <cellStyle name="Hipervínculo visitado" xfId="16489" builtinId="9" hidden="1"/>
    <cellStyle name="Hipervínculo visitado" xfId="16491" builtinId="9" hidden="1"/>
    <cellStyle name="Hipervínculo visitado" xfId="16493" builtinId="9" hidden="1"/>
    <cellStyle name="Hipervínculo visitado" xfId="16495" builtinId="9" hidden="1"/>
    <cellStyle name="Hipervínculo visitado" xfId="16497" builtinId="9" hidden="1"/>
    <cellStyle name="Hipervínculo visitado" xfId="16499" builtinId="9" hidden="1"/>
    <cellStyle name="Hipervínculo visitado" xfId="16501" builtinId="9" hidden="1"/>
    <cellStyle name="Hipervínculo visitado" xfId="16503" builtinId="9" hidden="1"/>
    <cellStyle name="Hipervínculo visitado" xfId="16505" builtinId="9" hidden="1"/>
    <cellStyle name="Hipervínculo visitado" xfId="16507" builtinId="9" hidden="1"/>
    <cellStyle name="Hipervínculo visitado" xfId="16509" builtinId="9" hidden="1"/>
    <cellStyle name="Hipervínculo visitado" xfId="16511" builtinId="9" hidden="1"/>
    <cellStyle name="Hipervínculo visitado" xfId="16513" builtinId="9" hidden="1"/>
    <cellStyle name="Hipervínculo visitado" xfId="16515" builtinId="9" hidden="1"/>
    <cellStyle name="Hipervínculo visitado" xfId="16517" builtinId="9" hidden="1"/>
    <cellStyle name="Hipervínculo visitado" xfId="16519" builtinId="9" hidden="1"/>
    <cellStyle name="Hipervínculo visitado" xfId="16521" builtinId="9" hidden="1"/>
    <cellStyle name="Hipervínculo visitado" xfId="16523" builtinId="9" hidden="1"/>
    <cellStyle name="Hipervínculo visitado" xfId="16525" builtinId="9" hidden="1"/>
    <cellStyle name="Hipervínculo visitado" xfId="16527" builtinId="9" hidden="1"/>
    <cellStyle name="Hipervínculo visitado" xfId="16529" builtinId="9" hidden="1"/>
    <cellStyle name="Hipervínculo visitado" xfId="16531" builtinId="9" hidden="1"/>
    <cellStyle name="Hipervínculo visitado" xfId="16533" builtinId="9" hidden="1"/>
    <cellStyle name="Hipervínculo visitado" xfId="16535" builtinId="9" hidden="1"/>
    <cellStyle name="Hipervínculo visitado" xfId="16537" builtinId="9" hidden="1"/>
    <cellStyle name="Hipervínculo visitado" xfId="16539" builtinId="9" hidden="1"/>
    <cellStyle name="Hipervínculo visitado" xfId="16541" builtinId="9" hidden="1"/>
    <cellStyle name="Hipervínculo visitado" xfId="16543" builtinId="9" hidden="1"/>
    <cellStyle name="Hipervínculo visitado" xfId="16545" builtinId="9" hidden="1"/>
    <cellStyle name="Hipervínculo visitado" xfId="16547" builtinId="9" hidden="1"/>
    <cellStyle name="Hipervínculo visitado" xfId="16549" builtinId="9" hidden="1"/>
    <cellStyle name="Hipervínculo visitado" xfId="16551" builtinId="9" hidden="1"/>
    <cellStyle name="Hipervínculo visitado" xfId="16553" builtinId="9" hidden="1"/>
    <cellStyle name="Hipervínculo visitado" xfId="16555" builtinId="9" hidden="1"/>
    <cellStyle name="Hipervínculo visitado" xfId="16557" builtinId="9" hidden="1"/>
    <cellStyle name="Hipervínculo visitado" xfId="16559" builtinId="9" hidden="1"/>
    <cellStyle name="Hipervínculo visitado" xfId="16561" builtinId="9" hidden="1"/>
    <cellStyle name="Hipervínculo visitado" xfId="16563" builtinId="9" hidden="1"/>
    <cellStyle name="Hipervínculo visitado" xfId="16565" builtinId="9" hidden="1"/>
    <cellStyle name="Hipervínculo visitado" xfId="16567" builtinId="9" hidden="1"/>
    <cellStyle name="Hipervínculo visitado" xfId="16569" builtinId="9" hidden="1"/>
    <cellStyle name="Hipervínculo visitado" xfId="16571" builtinId="9" hidden="1"/>
    <cellStyle name="Hipervínculo visitado" xfId="16573" builtinId="9" hidden="1"/>
    <cellStyle name="Hipervínculo visitado" xfId="16575" builtinId="9" hidden="1"/>
    <cellStyle name="Hipervínculo visitado" xfId="16577" builtinId="9" hidden="1"/>
    <cellStyle name="Hipervínculo visitado" xfId="16579" builtinId="9" hidden="1"/>
    <cellStyle name="Hipervínculo visitado" xfId="16581" builtinId="9" hidden="1"/>
    <cellStyle name="Hipervínculo visitado" xfId="16583" builtinId="9" hidden="1"/>
    <cellStyle name="Hipervínculo visitado" xfId="16585" builtinId="9" hidden="1"/>
    <cellStyle name="Hipervínculo visitado" xfId="16587" builtinId="9" hidden="1"/>
    <cellStyle name="Hipervínculo visitado" xfId="16589" builtinId="9" hidden="1"/>
    <cellStyle name="Hipervínculo visitado" xfId="16591" builtinId="9" hidden="1"/>
    <cellStyle name="Hipervínculo visitado" xfId="16593" builtinId="9" hidden="1"/>
    <cellStyle name="Hipervínculo visitado" xfId="16595" builtinId="9" hidden="1"/>
    <cellStyle name="Hipervínculo visitado" xfId="16597" builtinId="9" hidden="1"/>
    <cellStyle name="Hipervínculo visitado" xfId="16599" builtinId="9" hidden="1"/>
    <cellStyle name="Hipervínculo visitado" xfId="16601" builtinId="9" hidden="1"/>
    <cellStyle name="Hipervínculo visitado" xfId="16603" builtinId="9" hidden="1"/>
    <cellStyle name="Hipervínculo visitado" xfId="16605" builtinId="9" hidden="1"/>
    <cellStyle name="Hipervínculo visitado" xfId="16607" builtinId="9" hidden="1"/>
    <cellStyle name="Hipervínculo visitado" xfId="16609" builtinId="9" hidden="1"/>
    <cellStyle name="Hipervínculo visitado" xfId="16611" builtinId="9" hidden="1"/>
    <cellStyle name="Hipervínculo visitado" xfId="16613" builtinId="9" hidden="1"/>
    <cellStyle name="Hipervínculo visitado" xfId="16615" builtinId="9" hidden="1"/>
    <cellStyle name="Hipervínculo visitado" xfId="16617" builtinId="9" hidden="1"/>
    <cellStyle name="Hipervínculo visitado" xfId="16619" builtinId="9" hidden="1"/>
    <cellStyle name="Hipervínculo visitado" xfId="16621" builtinId="9" hidden="1"/>
    <cellStyle name="Hipervínculo visitado" xfId="16623" builtinId="9" hidden="1"/>
    <cellStyle name="Hipervínculo visitado" xfId="16625" builtinId="9" hidden="1"/>
    <cellStyle name="Hipervínculo visitado" xfId="16627" builtinId="9" hidden="1"/>
    <cellStyle name="Hipervínculo visitado" xfId="16629" builtinId="9" hidden="1"/>
    <cellStyle name="Hipervínculo visitado" xfId="16631" builtinId="9" hidden="1"/>
    <cellStyle name="Hipervínculo visitado" xfId="16633" builtinId="9" hidden="1"/>
    <cellStyle name="Hipervínculo visitado" xfId="16635" builtinId="9" hidden="1"/>
    <cellStyle name="Hipervínculo visitado" xfId="16637" builtinId="9" hidden="1"/>
    <cellStyle name="Hipervínculo visitado" xfId="16639" builtinId="9" hidden="1"/>
    <cellStyle name="Hipervínculo visitado" xfId="16641" builtinId="9" hidden="1"/>
    <cellStyle name="Hipervínculo visitado" xfId="16643" builtinId="9" hidden="1"/>
    <cellStyle name="Hipervínculo visitado" xfId="16645" builtinId="9" hidden="1"/>
    <cellStyle name="Hipervínculo visitado" xfId="16647" builtinId="9" hidden="1"/>
    <cellStyle name="Hipervínculo visitado" xfId="16649" builtinId="9" hidden="1"/>
    <cellStyle name="Hipervínculo visitado" xfId="16651" builtinId="9" hidden="1"/>
    <cellStyle name="Hipervínculo visitado" xfId="16653" builtinId="9" hidden="1"/>
    <cellStyle name="Hipervínculo visitado" xfId="16655" builtinId="9" hidden="1"/>
    <cellStyle name="Hipervínculo visitado" xfId="16657" builtinId="9" hidden="1"/>
    <cellStyle name="Hipervínculo visitado" xfId="16659" builtinId="9" hidden="1"/>
    <cellStyle name="Hipervínculo visitado" xfId="16661" builtinId="9" hidden="1"/>
    <cellStyle name="Hipervínculo visitado" xfId="16663" builtinId="9" hidden="1"/>
    <cellStyle name="Hipervínculo visitado" xfId="16665" builtinId="9" hidden="1"/>
    <cellStyle name="Hipervínculo visitado" xfId="16667" builtinId="9" hidden="1"/>
    <cellStyle name="Hipervínculo visitado" xfId="16669" builtinId="9" hidden="1"/>
    <cellStyle name="Hipervínculo visitado" xfId="16671" builtinId="9" hidden="1"/>
    <cellStyle name="Hipervínculo visitado" xfId="16673" builtinId="9" hidden="1"/>
    <cellStyle name="Hipervínculo visitado" xfId="16675" builtinId="9" hidden="1"/>
    <cellStyle name="Hipervínculo visitado" xfId="16677" builtinId="9" hidden="1"/>
    <cellStyle name="Hipervínculo visitado" xfId="16679" builtinId="9" hidden="1"/>
    <cellStyle name="Hipervínculo visitado" xfId="16681" builtinId="9" hidden="1"/>
    <cellStyle name="Hipervínculo visitado" xfId="16683" builtinId="9" hidden="1"/>
    <cellStyle name="Hipervínculo visitado" xfId="16685" builtinId="9" hidden="1"/>
    <cellStyle name="Hipervínculo visitado" xfId="16687" builtinId="9" hidden="1"/>
    <cellStyle name="Hipervínculo visitado" xfId="16689" builtinId="9" hidden="1"/>
    <cellStyle name="Hipervínculo visitado" xfId="16691" builtinId="9" hidden="1"/>
    <cellStyle name="Hipervínculo visitado" xfId="16693" builtinId="9" hidden="1"/>
    <cellStyle name="Hipervínculo visitado" xfId="16695" builtinId="9" hidden="1"/>
    <cellStyle name="Hipervínculo visitado" xfId="16697" builtinId="9" hidden="1"/>
    <cellStyle name="Hipervínculo visitado" xfId="16699" builtinId="9" hidden="1"/>
    <cellStyle name="Hipervínculo visitado" xfId="16701" builtinId="9" hidden="1"/>
    <cellStyle name="Hipervínculo visitado" xfId="16703" builtinId="9" hidden="1"/>
    <cellStyle name="Hipervínculo visitado" xfId="16705" builtinId="9" hidden="1"/>
    <cellStyle name="Hipervínculo visitado" xfId="16707" builtinId="9" hidden="1"/>
    <cellStyle name="Hipervínculo visitado" xfId="16709" builtinId="9" hidden="1"/>
    <cellStyle name="Hipervínculo visitado" xfId="16711" builtinId="9" hidden="1"/>
    <cellStyle name="Hipervínculo visitado" xfId="16713" builtinId="9" hidden="1"/>
    <cellStyle name="Hipervínculo visitado" xfId="16715" builtinId="9" hidden="1"/>
    <cellStyle name="Hipervínculo visitado" xfId="16717" builtinId="9" hidden="1"/>
    <cellStyle name="Hipervínculo visitado" xfId="16719" builtinId="9" hidden="1"/>
    <cellStyle name="Hipervínculo visitado" xfId="16721" builtinId="9" hidden="1"/>
    <cellStyle name="Hipervínculo visitado" xfId="16723" builtinId="9" hidden="1"/>
    <cellStyle name="Hipervínculo visitado" xfId="16725" builtinId="9" hidden="1"/>
    <cellStyle name="Hipervínculo visitado" xfId="16727" builtinId="9" hidden="1"/>
    <cellStyle name="Hipervínculo visitado" xfId="16729" builtinId="9" hidden="1"/>
    <cellStyle name="Hipervínculo visitado" xfId="16731" builtinId="9" hidden="1"/>
    <cellStyle name="Hipervínculo visitado" xfId="16733" builtinId="9" hidden="1"/>
    <cellStyle name="Hipervínculo visitado" xfId="16735" builtinId="9" hidden="1"/>
    <cellStyle name="Hipervínculo visitado" xfId="16737" builtinId="9" hidden="1"/>
    <cellStyle name="Hipervínculo visitado" xfId="16739" builtinId="9" hidden="1"/>
    <cellStyle name="Hipervínculo visitado" xfId="16741" builtinId="9" hidden="1"/>
    <cellStyle name="Hipervínculo visitado" xfId="16743" builtinId="9" hidden="1"/>
    <cellStyle name="Hipervínculo visitado" xfId="16745" builtinId="9" hidden="1"/>
    <cellStyle name="Hipervínculo visitado" xfId="16747" builtinId="9" hidden="1"/>
    <cellStyle name="Hipervínculo visitado" xfId="16749" builtinId="9" hidden="1"/>
    <cellStyle name="Hipervínculo visitado" xfId="16751" builtinId="9" hidden="1"/>
    <cellStyle name="Hipervínculo visitado" xfId="16753" builtinId="9" hidden="1"/>
    <cellStyle name="Hipervínculo visitado" xfId="16755" builtinId="9" hidden="1"/>
    <cellStyle name="Hipervínculo visitado" xfId="16757" builtinId="9" hidden="1"/>
    <cellStyle name="Hipervínculo visitado" xfId="16759" builtinId="9" hidden="1"/>
    <cellStyle name="Hipervínculo visitado" xfId="16761" builtinId="9" hidden="1"/>
    <cellStyle name="Hipervínculo visitado" xfId="16763" builtinId="9" hidden="1"/>
    <cellStyle name="Hipervínculo visitado" xfId="16765" builtinId="9" hidden="1"/>
    <cellStyle name="Hipervínculo visitado" xfId="16767" builtinId="9" hidden="1"/>
    <cellStyle name="Hipervínculo visitado" xfId="16769" builtinId="9" hidden="1"/>
    <cellStyle name="Hipervínculo visitado" xfId="16771" builtinId="9" hidden="1"/>
    <cellStyle name="Hipervínculo visitado" xfId="16773" builtinId="9" hidden="1"/>
    <cellStyle name="Hipervínculo visitado" xfId="16775" builtinId="9" hidden="1"/>
    <cellStyle name="Hipervínculo visitado" xfId="16777" builtinId="9" hidden="1"/>
    <cellStyle name="Hipervínculo visitado" xfId="16779" builtinId="9" hidden="1"/>
    <cellStyle name="Hipervínculo visitado" xfId="16781" builtinId="9" hidden="1"/>
    <cellStyle name="Hipervínculo visitado" xfId="16783" builtinId="9" hidden="1"/>
    <cellStyle name="Hipervínculo visitado" xfId="16785" builtinId="9" hidden="1"/>
    <cellStyle name="Hipervínculo visitado" xfId="16787" builtinId="9" hidden="1"/>
    <cellStyle name="Hipervínculo visitado" xfId="16789" builtinId="9" hidden="1"/>
    <cellStyle name="Hipervínculo visitado" xfId="16791" builtinId="9" hidden="1"/>
    <cellStyle name="Hipervínculo visitado" xfId="16793" builtinId="9" hidden="1"/>
    <cellStyle name="Hipervínculo visitado" xfId="16795" builtinId="9" hidden="1"/>
    <cellStyle name="Hipervínculo visitado" xfId="16797" builtinId="9" hidden="1"/>
    <cellStyle name="Hipervínculo visitado" xfId="16799" builtinId="9" hidden="1"/>
    <cellStyle name="Hipervínculo visitado" xfId="16801" builtinId="9" hidden="1"/>
    <cellStyle name="Hipervínculo visitado" xfId="16803" builtinId="9" hidden="1"/>
    <cellStyle name="Hipervínculo visitado" xfId="16805" builtinId="9" hidden="1"/>
    <cellStyle name="Hipervínculo visitado" xfId="16807" builtinId="9" hidden="1"/>
    <cellStyle name="Hipervínculo visitado" xfId="16809" builtinId="9" hidden="1"/>
    <cellStyle name="Hipervínculo visitado" xfId="16811" builtinId="9" hidden="1"/>
    <cellStyle name="Hipervínculo visitado" xfId="16813" builtinId="9" hidden="1"/>
    <cellStyle name="Hipervínculo visitado" xfId="16815" builtinId="9" hidden="1"/>
    <cellStyle name="Hipervínculo visitado" xfId="16817" builtinId="9" hidden="1"/>
    <cellStyle name="Hipervínculo visitado" xfId="16819" builtinId="9" hidden="1"/>
    <cellStyle name="Hipervínculo visitado" xfId="16821" builtinId="9" hidden="1"/>
    <cellStyle name="Hipervínculo visitado" xfId="16823" builtinId="9" hidden="1"/>
    <cellStyle name="Hipervínculo visitado" xfId="16825" builtinId="9" hidden="1"/>
    <cellStyle name="Hipervínculo visitado" xfId="16827" builtinId="9" hidden="1"/>
    <cellStyle name="Hipervínculo visitado" xfId="16829" builtinId="9" hidden="1"/>
    <cellStyle name="Hipervínculo visitado" xfId="16831" builtinId="9" hidden="1"/>
    <cellStyle name="Hipervínculo visitado" xfId="16833" builtinId="9" hidden="1"/>
    <cellStyle name="Hipervínculo visitado" xfId="16835" builtinId="9" hidden="1"/>
    <cellStyle name="Hipervínculo visitado" xfId="16837" builtinId="9" hidden="1"/>
    <cellStyle name="Hipervínculo visitado" xfId="16839" builtinId="9" hidden="1"/>
    <cellStyle name="Hipervínculo visitado" xfId="16841" builtinId="9" hidden="1"/>
    <cellStyle name="Hipervínculo visitado" xfId="16843" builtinId="9" hidden="1"/>
    <cellStyle name="Hipervínculo visitado" xfId="16845" builtinId="9" hidden="1"/>
    <cellStyle name="Hipervínculo visitado" xfId="16847" builtinId="9" hidden="1"/>
    <cellStyle name="Hipervínculo visitado" xfId="16849" builtinId="9" hidden="1"/>
    <cellStyle name="Hipervínculo visitado" xfId="16851" builtinId="9" hidden="1"/>
    <cellStyle name="Hipervínculo visitado" xfId="16853" builtinId="9" hidden="1"/>
    <cellStyle name="Hipervínculo visitado" xfId="16855" builtinId="9" hidden="1"/>
    <cellStyle name="Hipervínculo visitado" xfId="16857" builtinId="9" hidden="1"/>
    <cellStyle name="Hipervínculo visitado" xfId="16859" builtinId="9" hidden="1"/>
    <cellStyle name="Hipervínculo visitado" xfId="16861" builtinId="9" hidden="1"/>
    <cellStyle name="Hipervínculo visitado" xfId="16863" builtinId="9" hidden="1"/>
    <cellStyle name="Hipervínculo visitado" xfId="16865" builtinId="9" hidden="1"/>
    <cellStyle name="Hipervínculo visitado" xfId="16867" builtinId="9" hidden="1"/>
    <cellStyle name="Hipervínculo visitado" xfId="16869" builtinId="9" hidden="1"/>
    <cellStyle name="Hipervínculo visitado" xfId="16871" builtinId="9" hidden="1"/>
    <cellStyle name="Hipervínculo visitado" xfId="16873" builtinId="9" hidden="1"/>
    <cellStyle name="Hipervínculo visitado" xfId="16875" builtinId="9" hidden="1"/>
    <cellStyle name="Hipervínculo visitado" xfId="16877" builtinId="9" hidden="1"/>
    <cellStyle name="Hipervínculo visitado" xfId="16879" builtinId="9" hidden="1"/>
    <cellStyle name="Hipervínculo visitado" xfId="16881" builtinId="9" hidden="1"/>
    <cellStyle name="Hipervínculo visitado" xfId="16883" builtinId="9" hidden="1"/>
    <cellStyle name="Hipervínculo visitado" xfId="16885" builtinId="9" hidden="1"/>
    <cellStyle name="Hipervínculo visitado" xfId="16887" builtinId="9" hidden="1"/>
    <cellStyle name="Hipervínculo visitado" xfId="16889" builtinId="9" hidden="1"/>
    <cellStyle name="Hipervínculo visitado" xfId="16891" builtinId="9" hidden="1"/>
    <cellStyle name="Hipervínculo visitado" xfId="16893" builtinId="9" hidden="1"/>
    <cellStyle name="Hipervínculo visitado" xfId="16895" builtinId="9" hidden="1"/>
    <cellStyle name="Hipervínculo visitado" xfId="16897" builtinId="9" hidden="1"/>
    <cellStyle name="Hipervínculo visitado" xfId="16899" builtinId="9" hidden="1"/>
    <cellStyle name="Hipervínculo visitado" xfId="17068" builtinId="9" hidden="1"/>
    <cellStyle name="Hipervínculo visitado" xfId="17200" builtinId="9" hidden="1"/>
    <cellStyle name="Hipervínculo visitado" xfId="17166" builtinId="9" hidden="1"/>
    <cellStyle name="Hipervínculo visitado" xfId="17109" builtinId="9" hidden="1"/>
    <cellStyle name="Hipervínculo visitado" xfId="17052" builtinId="9" hidden="1"/>
    <cellStyle name="Hipervínculo visitado" xfId="13372" builtinId="9" hidden="1"/>
    <cellStyle name="Hipervínculo visitado" xfId="13554" builtinId="9" hidden="1"/>
    <cellStyle name="Hipervínculo visitado" xfId="17308" builtinId="9" hidden="1"/>
    <cellStyle name="Hipervínculo visitado" xfId="17251" builtinId="9" hidden="1"/>
    <cellStyle name="Hipervínculo visitado" xfId="17212" builtinId="9" hidden="1"/>
    <cellStyle name="Hipervínculo visitado" xfId="16960" builtinId="9" hidden="1"/>
    <cellStyle name="Hipervínculo visitado" xfId="16944" builtinId="9" hidden="1"/>
    <cellStyle name="Hipervínculo visitado" xfId="17206" builtinId="9" hidden="1"/>
    <cellStyle name="Hipervínculo visitado" xfId="17175" builtinId="9" hidden="1"/>
    <cellStyle name="Hipervínculo visitado" xfId="17118" builtinId="9" hidden="1"/>
    <cellStyle name="Hipervínculo visitado" xfId="17061" builtinId="9" hidden="1"/>
    <cellStyle name="Hipervínculo visitado" xfId="16967" builtinId="9" hidden="1"/>
    <cellStyle name="Hipervínculo visitado" xfId="17307" builtinId="9" hidden="1"/>
    <cellStyle name="Hipervínculo visitado" xfId="17250" builtinId="9" hidden="1"/>
    <cellStyle name="Hipervínculo visitado" xfId="17207" builtinId="9" hidden="1"/>
    <cellStyle name="Hipervínculo visitado" xfId="17176" builtinId="9" hidden="1"/>
    <cellStyle name="Hipervínculo visitado" xfId="17119" builtinId="9" hidden="1"/>
    <cellStyle name="Hipervínculo visitado" xfId="17062" builtinId="9" hidden="1"/>
    <cellStyle name="Hipervínculo visitado" xfId="16972" builtinId="9" hidden="1"/>
    <cellStyle name="Hipervínculo visitado" xfId="15142" builtinId="9" hidden="1"/>
    <cellStyle name="Hipervínculo visitado" xfId="17148" builtinId="9" hidden="1"/>
    <cellStyle name="Hipervínculo visitado" xfId="17091" builtinId="9" hidden="1"/>
    <cellStyle name="Hipervínculo visitado" xfId="17034" builtinId="9" hidden="1"/>
    <cellStyle name="Hipervínculo visitado" xfId="17306" builtinId="9" hidden="1"/>
    <cellStyle name="Hipervínculo visitado" xfId="17249" builtinId="9" hidden="1"/>
    <cellStyle name="Hipervínculo visitado" xfId="15249" builtinId="9" hidden="1"/>
    <cellStyle name="Hipervínculo visitado" xfId="16945" builtinId="9" hidden="1"/>
    <cellStyle name="Hipervínculo visitado" xfId="15306" builtinId="9" hidden="1"/>
    <cellStyle name="Hipervínculo visitado" xfId="15363" builtinId="9" hidden="1"/>
    <cellStyle name="Hipervínculo visitado" xfId="15101" builtinId="9" hidden="1"/>
    <cellStyle name="Hipervínculo visitado" xfId="17211" builtinId="9" hidden="1"/>
    <cellStyle name="Hipervínculo visitado" xfId="17180" builtinId="9" hidden="1"/>
    <cellStyle name="Hipervínculo visitado" xfId="17123" builtinId="9" hidden="1"/>
    <cellStyle name="Hipervínculo visitado" xfId="17066" builtinId="9" hidden="1"/>
    <cellStyle name="Hipervínculo visitado" xfId="17193" builtinId="9" hidden="1"/>
    <cellStyle name="Hipervínculo visitado" xfId="17136" builtinId="9" hidden="1"/>
    <cellStyle name="Hipervínculo visitado" xfId="17079" builtinId="9" hidden="1"/>
    <cellStyle name="Hipervínculo visitado" xfId="17023" builtinId="9" hidden="1"/>
    <cellStyle name="Hipervínculo visitado" xfId="17191" builtinId="9" hidden="1"/>
    <cellStyle name="Hipervínculo visitado" xfId="17134" builtinId="9" hidden="1"/>
    <cellStyle name="Hipervínculo visitado" xfId="17077" builtinId="9" hidden="1"/>
    <cellStyle name="Hipervínculo visitado" xfId="17021" builtinId="9" hidden="1"/>
    <cellStyle name="Hipervínculo visitado" xfId="16955" builtinId="9" hidden="1"/>
    <cellStyle name="Hipervínculo visitado" xfId="15095" builtinId="9" hidden="1"/>
    <cellStyle name="Hipervínculo visitado" xfId="17351" builtinId="9" hidden="1"/>
    <cellStyle name="Hipervínculo visitado" xfId="17294" builtinId="9" hidden="1"/>
    <cellStyle name="Hipervínculo visitado" xfId="16978" builtinId="9" hidden="1"/>
    <cellStyle name="Hipervínculo visitado" xfId="17349" builtinId="9" hidden="1"/>
    <cellStyle name="Hipervínculo visitado" xfId="17292" builtinId="9" hidden="1"/>
    <cellStyle name="Hipervínculo visitado" xfId="17236" builtinId="9" hidden="1"/>
    <cellStyle name="Hipervínculo visitado" xfId="16975" builtinId="9" hidden="1"/>
    <cellStyle name="Hipervínculo visitado" xfId="17310" builtinId="9" hidden="1"/>
    <cellStyle name="Hipervínculo visitado" xfId="17253" builtinId="9" hidden="1"/>
    <cellStyle name="Hipervínculo visitado" xfId="17234" builtinId="9" hidden="1"/>
    <cellStyle name="Hipervínculo visitado" xfId="17190" builtinId="9" hidden="1"/>
    <cellStyle name="Hipervínculo visitado" xfId="17133" builtinId="9" hidden="1"/>
    <cellStyle name="Hipervínculo visitado" xfId="17076" builtinId="9" hidden="1"/>
    <cellStyle name="Hipervínculo visitado" xfId="15559" builtinId="9" hidden="1"/>
    <cellStyle name="Hipervínculo visitado" xfId="17341" builtinId="9" hidden="1"/>
    <cellStyle name="Hipervínculo visitado" xfId="17284" builtinId="9" hidden="1"/>
    <cellStyle name="Hipervínculo visitado" xfId="17228" builtinId="9" hidden="1"/>
    <cellStyle name="Hipervínculo visitado" xfId="16964" builtinId="9" hidden="1"/>
    <cellStyle name="Hipervínculo visitado" xfId="17247" builtinId="9" hidden="1"/>
    <cellStyle name="Hipervínculo visitado" xfId="17209" builtinId="9" hidden="1"/>
    <cellStyle name="Hipervínculo visitado" xfId="17178" builtinId="9" hidden="1"/>
    <cellStyle name="Hipervínculo visitado" xfId="17121" builtinId="9" hidden="1"/>
    <cellStyle name="Hipervínculo visitado" xfId="17064" builtinId="9" hidden="1"/>
    <cellStyle name="Hipervínculo visitado" xfId="17187" builtinId="9" hidden="1"/>
    <cellStyle name="Hipervínculo visitado" xfId="17130" builtinId="9" hidden="1"/>
    <cellStyle name="Hipervínculo visitado" xfId="17073" builtinId="9" hidden="1"/>
    <cellStyle name="Hipervínculo visitado" xfId="17017" builtinId="9" hidden="1"/>
    <cellStyle name="Hipervínculo visitado" xfId="15086" builtinId="9" hidden="1"/>
    <cellStyle name="Hipervínculo visitado" xfId="17304" builtinId="9" hidden="1"/>
    <cellStyle name="Hipervínculo visitado" xfId="17246" builtinId="9" hidden="1"/>
    <cellStyle name="Hipervínculo visitado" xfId="17202" builtinId="9" hidden="1"/>
    <cellStyle name="Hipervínculo visitado" xfId="17169" builtinId="9" hidden="1"/>
    <cellStyle name="Hipervínculo visitado" xfId="17112" builtinId="9" hidden="1"/>
    <cellStyle name="Hipervínculo visitado" xfId="17055" builtinId="9" hidden="1"/>
    <cellStyle name="Hipervínculo visitado" xfId="17186" builtinId="9" hidden="1"/>
    <cellStyle name="Hipervínculo visitado" xfId="17129" builtinId="9" hidden="1"/>
    <cellStyle name="Hipervínculo visitado" xfId="17072" builtinId="9" hidden="1"/>
    <cellStyle name="Hipervínculo visitado" xfId="17016" builtinId="9" hidden="1"/>
    <cellStyle name="Hipervínculo visitado" xfId="17189" builtinId="9" hidden="1"/>
    <cellStyle name="Hipervínculo visitado" xfId="17132" builtinId="9" hidden="1"/>
    <cellStyle name="Hipervínculo visitado" xfId="17075" builtinId="9" hidden="1"/>
    <cellStyle name="Hipervínculo visitado" xfId="17019" builtinId="9" hidden="1"/>
    <cellStyle name="Hipervínculo visitado" xfId="15224" builtinId="9" hidden="1"/>
    <cellStyle name="Hipervínculo visitado" xfId="17029" builtinId="9" hidden="1"/>
    <cellStyle name="Hipervínculo visitado" xfId="17325" builtinId="9" hidden="1"/>
    <cellStyle name="Hipervínculo visitado" xfId="17268" builtinId="9" hidden="1"/>
    <cellStyle name="Hipervínculo visitado" xfId="16943" builtinId="9" hidden="1"/>
    <cellStyle name="Hipervínculo visitado" xfId="17352" builtinId="9" hidden="1"/>
    <cellStyle name="Hipervínculo visitado" xfId="17295" builtinId="9" hidden="1"/>
    <cellStyle name="Hipervínculo visitado" xfId="16979" builtinId="9" hidden="1"/>
    <cellStyle name="Hipervínculo visitado" xfId="17340" builtinId="9" hidden="1"/>
    <cellStyle name="Hipervínculo visitado" xfId="17283" builtinId="9" hidden="1"/>
    <cellStyle name="Hipervínculo visitado" xfId="17227" builtinId="9" hidden="1"/>
    <cellStyle name="Hipervínculo visitado" xfId="16963" builtinId="9" hidden="1"/>
    <cellStyle name="Hipervínculo visitado" xfId="17342" builtinId="9" hidden="1"/>
    <cellStyle name="Hipervínculo visitado" xfId="17285" builtinId="9" hidden="1"/>
    <cellStyle name="Hipervínculo visitado" xfId="17229" builtinId="9" hidden="1"/>
    <cellStyle name="Hipervínculo visitado" xfId="16965" builtinId="9" hidden="1"/>
    <cellStyle name="Hipervínculo visitado" xfId="17338" builtinId="9" hidden="1"/>
    <cellStyle name="Hipervínculo visitado" xfId="17281" builtinId="9" hidden="1"/>
    <cellStyle name="Hipervínculo visitado" xfId="17213" builtinId="9" hidden="1"/>
    <cellStyle name="Hipervínculo visitado" xfId="16961" builtinId="9" hidden="1"/>
    <cellStyle name="Hipervínculo visitado" xfId="17302" builtinId="9" hidden="1"/>
    <cellStyle name="Hipervínculo visitado" xfId="17244" builtinId="9" hidden="1"/>
    <cellStyle name="Hipervínculo visitado" xfId="17210" builtinId="9" hidden="1"/>
    <cellStyle name="Hipervínculo visitado" xfId="17179" builtinId="9" hidden="1"/>
    <cellStyle name="Hipervínculo visitado" xfId="17122" builtinId="9" hidden="1"/>
    <cellStyle name="Hipervínculo visitado" xfId="17065" builtinId="9" hidden="1"/>
    <cellStyle name="Hipervínculo visitado" xfId="17146" builtinId="9" hidden="1"/>
    <cellStyle name="Hipervínculo visitado" xfId="17089" builtinId="9" hidden="1"/>
    <cellStyle name="Hipervínculo visitado" xfId="17031" builtinId="9" hidden="1"/>
    <cellStyle name="Hipervínculo visitado" xfId="17018" builtinId="9" hidden="1"/>
    <cellStyle name="Hipervínculo visitado" xfId="17345" builtinId="9" hidden="1"/>
    <cellStyle name="Hipervínculo visitado" xfId="17288" builtinId="9" hidden="1"/>
    <cellStyle name="Hipervínculo visitado" xfId="16970" builtinId="9" hidden="1"/>
    <cellStyle name="Hipervínculo visitado" xfId="15281" builtinId="9" hidden="1"/>
    <cellStyle name="Hipervínculo visitado" xfId="17238" builtinId="9" hidden="1"/>
    <cellStyle name="Hipervínculo visitado" xfId="17201" builtinId="9" hidden="1"/>
    <cellStyle name="Hipervínculo visitado" xfId="17167" builtinId="9" hidden="1"/>
    <cellStyle name="Hipervínculo visitado" xfId="17110" builtinId="9" hidden="1"/>
    <cellStyle name="Hipervínculo visitado" xfId="17053" builtinId="9" hidden="1"/>
    <cellStyle name="Hipervínculo visitado" xfId="15152" builtinId="9" hidden="1"/>
    <cellStyle name="Hipervínculo visitado" xfId="16908" builtinId="9" hidden="1"/>
    <cellStyle name="Hipervínculo visitado" xfId="16932" builtinId="9" hidden="1"/>
    <cellStyle name="Hipervínculo visitado" xfId="16924" builtinId="9" hidden="1"/>
    <cellStyle name="Hipervínculo visitado" xfId="16916" builtinId="9" hidden="1"/>
    <cellStyle name="Hipervínculo visitado" xfId="17174" builtinId="9" hidden="1"/>
    <cellStyle name="Hipervínculo visitado" xfId="17117" builtinId="9" hidden="1"/>
    <cellStyle name="Hipervínculo visitado" xfId="17060" builtinId="9" hidden="1"/>
    <cellStyle name="Hipervínculo visitado" xfId="15338" builtinId="9" hidden="1"/>
    <cellStyle name="Hipervínculo visitado" xfId="15099" builtinId="9" hidden="1"/>
    <cellStyle name="Hipervínculo visitado" xfId="17356" builtinId="9" hidden="1"/>
    <cellStyle name="Hipervínculo visitado" xfId="17299" builtinId="9" hidden="1"/>
    <cellStyle name="Hipervínculo visitado" xfId="16985" builtinId="9" hidden="1"/>
    <cellStyle name="Hipervínculo visitado" xfId="17027" builtinId="9" hidden="1"/>
    <cellStyle name="Hipervínculo visitado" xfId="16990" builtinId="9" hidden="1"/>
    <cellStyle name="Hipervínculo visitado" xfId="17329" builtinId="9" hidden="1"/>
    <cellStyle name="Hipervínculo visitado" xfId="17272" builtinId="9" hidden="1"/>
    <cellStyle name="Hipervínculo visitado" xfId="16949" builtinId="9" hidden="1"/>
    <cellStyle name="Hipervínculo visitado" xfId="17301" builtinId="9" hidden="1"/>
    <cellStyle name="Hipervínculo visitado" xfId="17242" builtinId="9" hidden="1"/>
    <cellStyle name="Hipervínculo visitado" xfId="17205" builtinId="9" hidden="1"/>
    <cellStyle name="Hipervínculo visitado" xfId="17173" builtinId="9" hidden="1"/>
    <cellStyle name="Hipervínculo visitado" xfId="17116" builtinId="9" hidden="1"/>
    <cellStyle name="Hipervínculo visitado" xfId="17059" builtinId="9" hidden="1"/>
    <cellStyle name="Hipervínculo visitado" xfId="15100" builtinId="9" hidden="1"/>
    <cellStyle name="Hipervínculo visitado" xfId="17143" builtinId="9" hidden="1"/>
    <cellStyle name="Hipervínculo visitado" xfId="17086" builtinId="9" hidden="1"/>
    <cellStyle name="Hipervínculo visitado" xfId="17025" builtinId="9" hidden="1"/>
    <cellStyle name="Hipervínculo visitado" xfId="17327" builtinId="9" hidden="1"/>
    <cellStyle name="Hipervínculo visitado" xfId="17270" builtinId="9" hidden="1"/>
    <cellStyle name="Hipervínculo visitado" xfId="16947" builtinId="9" hidden="1"/>
    <cellStyle name="Hipervínculo visitado" xfId="17354" builtinId="9" hidden="1"/>
    <cellStyle name="Hipervínculo visitado" xfId="17297" builtinId="9" hidden="1"/>
    <cellStyle name="Hipervínculo visitado" xfId="16983" builtinId="9" hidden="1"/>
    <cellStyle name="Hipervínculo visitado" xfId="17139" builtinId="9" hidden="1"/>
    <cellStyle name="Hipervínculo visitado" xfId="17082" builtinId="9" hidden="1"/>
    <cellStyle name="Hipervínculo visitado" xfId="17240" builtinId="9" hidden="1"/>
    <cellStyle name="Hipervínculo visitado" xfId="17203" builtinId="9" hidden="1"/>
    <cellStyle name="Hipervínculo visitado" xfId="17171" builtinId="9" hidden="1"/>
    <cellStyle name="Hipervínculo visitado" xfId="17114" builtinId="9" hidden="1"/>
    <cellStyle name="Hipervínculo visitado" xfId="17057" builtinId="9" hidden="1"/>
    <cellStyle name="Hipervínculo visitado" xfId="16981" builtinId="9" hidden="1"/>
    <cellStyle name="Hipervínculo visitado" xfId="17355" builtinId="9" hidden="1"/>
    <cellStyle name="Hipervínculo visitado" xfId="17298" builtinId="9" hidden="1"/>
    <cellStyle name="Hipervínculo visitado" xfId="16984" builtinId="9" hidden="1"/>
    <cellStyle name="Hipervínculo visitado" xfId="15089" builtinId="9" hidden="1"/>
    <cellStyle name="Hipervínculo visitado" xfId="16912" builtinId="9" hidden="1"/>
    <cellStyle name="Hipervínculo visitado" xfId="16905" builtinId="9" hidden="1"/>
    <cellStyle name="Hipervínculo visitado" xfId="16935" builtinId="9" hidden="1"/>
    <cellStyle name="Hipervínculo visitado" xfId="16927" builtinId="9" hidden="1"/>
    <cellStyle name="Hipervínculo visitado" xfId="16919" builtinId="9" hidden="1"/>
    <cellStyle name="Hipervínculo visitado" xfId="17322" builtinId="9" hidden="1"/>
    <cellStyle name="Hipervínculo visitado" xfId="17265" builtinId="9" hidden="1"/>
    <cellStyle name="Hipervínculo visitado" xfId="17226" builtinId="9" hidden="1"/>
    <cellStyle name="Hipervínculo visitado" xfId="16938" builtinId="9" hidden="1"/>
    <cellStyle name="Hipervínculo visitado" xfId="17320" builtinId="9" hidden="1"/>
    <cellStyle name="Hipervínculo visitado" xfId="17263" builtinId="9" hidden="1"/>
    <cellStyle name="Hipervínculo visitado" xfId="17224" builtinId="9" hidden="1"/>
    <cellStyle name="Hipervínculo visitado" xfId="16934" builtinId="9" hidden="1"/>
    <cellStyle name="Hipervínculo visitado" xfId="17318" builtinId="9" hidden="1"/>
    <cellStyle name="Hipervínculo visitado" xfId="17261" builtinId="9" hidden="1"/>
    <cellStyle name="Hipervínculo visitado" xfId="17222" builtinId="9" hidden="1"/>
    <cellStyle name="Hipervínculo visitado" xfId="16930" builtinId="9" hidden="1"/>
    <cellStyle name="Hipervínculo visitado" xfId="17316" builtinId="9" hidden="1"/>
    <cellStyle name="Hipervínculo visitado" xfId="17259" builtinId="9" hidden="1"/>
    <cellStyle name="Hipervínculo visitado" xfId="17220" builtinId="9" hidden="1"/>
    <cellStyle name="Hipervínculo visitado" xfId="16926" builtinId="9" hidden="1"/>
    <cellStyle name="Hipervínculo visitado" xfId="17314" builtinId="9" hidden="1"/>
    <cellStyle name="Hipervínculo visitado" xfId="17257" builtinId="9" hidden="1"/>
    <cellStyle name="Hipervínculo visitado" xfId="17218" builtinId="9" hidden="1"/>
    <cellStyle name="Hipervínculo visitado" xfId="16922" builtinId="9" hidden="1"/>
    <cellStyle name="Hipervínculo visitado" xfId="17312" builtinId="9" hidden="1"/>
    <cellStyle name="Hipervínculo visitado" xfId="17255" builtinId="9" hidden="1"/>
    <cellStyle name="Hipervínculo visitado" xfId="17216" builtinId="9" hidden="1"/>
    <cellStyle name="Hipervínculo visitado" xfId="16918" builtinId="9" hidden="1"/>
    <cellStyle name="Hipervínculo visitado" xfId="17321" builtinId="9" hidden="1"/>
    <cellStyle name="Hipervínculo visitado" xfId="17264" builtinId="9" hidden="1"/>
    <cellStyle name="Hipervínculo visitado" xfId="17225" builtinId="9" hidden="1"/>
    <cellStyle name="Hipervínculo visitado" xfId="16937" builtinId="9" hidden="1"/>
    <cellStyle name="Hipervínculo visitado" xfId="17319" builtinId="9" hidden="1"/>
    <cellStyle name="Hipervínculo visitado" xfId="17262" builtinId="9" hidden="1"/>
    <cellStyle name="Hipervínculo visitado" xfId="17223" builtinId="9" hidden="1"/>
    <cellStyle name="Hipervínculo visitado" xfId="16933" builtinId="9" hidden="1"/>
    <cellStyle name="Hipervínculo visitado" xfId="17317" builtinId="9" hidden="1"/>
    <cellStyle name="Hipervínculo visitado" xfId="17260" builtinId="9" hidden="1"/>
    <cellStyle name="Hipervínculo visitado" xfId="17221" builtinId="9" hidden="1"/>
    <cellStyle name="Hipervínculo visitado" xfId="16929" builtinId="9" hidden="1"/>
    <cellStyle name="Hipervínculo visitado" xfId="17315" builtinId="9" hidden="1"/>
    <cellStyle name="Hipervínculo visitado" xfId="17258" builtinId="9" hidden="1"/>
    <cellStyle name="Hipervínculo visitado" xfId="17219" builtinId="9" hidden="1"/>
    <cellStyle name="Hipervínculo visitado" xfId="16925" builtinId="9" hidden="1"/>
    <cellStyle name="Hipervínculo visitado" xfId="17313" builtinId="9" hidden="1"/>
    <cellStyle name="Hipervínculo visitado" xfId="17256" builtinId="9" hidden="1"/>
    <cellStyle name="Hipervínculo visitado" xfId="17217" builtinId="9" hidden="1"/>
    <cellStyle name="Hipervínculo visitado" xfId="16921" builtinId="9" hidden="1"/>
    <cellStyle name="Hipervínculo visitado" xfId="17311" builtinId="9" hidden="1"/>
    <cellStyle name="Hipervínculo visitado" xfId="17254" builtinId="9" hidden="1"/>
    <cellStyle name="Hipervínculo visitado" xfId="17215" builtinId="9" hidden="1"/>
    <cellStyle name="Hipervínculo visitado" xfId="16917" builtinId="9" hidden="1"/>
    <cellStyle name="Hipervínculo visitado" xfId="17358" builtinId="9" hidden="1"/>
    <cellStyle name="Hipervínculo visitado" xfId="17360" builtinId="9" hidden="1"/>
    <cellStyle name="Hipervínculo visitado" xfId="17362" builtinId="9" hidden="1"/>
    <cellStyle name="Hipervínculo visitado" xfId="17364" builtinId="9" hidden="1"/>
    <cellStyle name="Hipervínculo visitado" xfId="17366" builtinId="9" hidden="1"/>
    <cellStyle name="Hipervínculo visitado" xfId="17368" builtinId="9" hidden="1"/>
    <cellStyle name="Hipervínculo visitado" xfId="17370" builtinId="9" hidden="1"/>
    <cellStyle name="Hipervínculo visitado" xfId="17372" builtinId="9" hidden="1"/>
    <cellStyle name="Hipervínculo visitado" xfId="17375" builtinId="9" hidden="1"/>
    <cellStyle name="Hipervínculo visitado" xfId="17377" builtinId="9" hidden="1"/>
    <cellStyle name="Hipervínculo visitado" xfId="17379" builtinId="9" hidden="1"/>
    <cellStyle name="Hipervínculo visitado" xfId="17381" builtinId="9" hidden="1"/>
    <cellStyle name="Hipervínculo visitado" xfId="17383" builtinId="9" hidden="1"/>
    <cellStyle name="Hipervínculo visitado" xfId="17385" builtinId="9" hidden="1"/>
    <cellStyle name="Hipervínculo visitado" xfId="17387" builtinId="9" hidden="1"/>
    <cellStyle name="Hipervínculo visitado" xfId="17389" builtinId="9" hidden="1"/>
    <cellStyle name="Hipervínculo visitado" xfId="17391" builtinId="9" hidden="1"/>
    <cellStyle name="Hipervínculo visitado" xfId="17393" builtinId="9" hidden="1"/>
    <cellStyle name="Hipervínculo visitado" xfId="17395" builtinId="9" hidden="1"/>
    <cellStyle name="Hipervínculo visitado" xfId="17397" builtinId="9" hidden="1"/>
    <cellStyle name="Hipervínculo visitado" xfId="17399" builtinId="9" hidden="1"/>
    <cellStyle name="Hipervínculo visitado" xfId="17401" builtinId="9" hidden="1"/>
    <cellStyle name="Hipervínculo visitado" xfId="17403" builtinId="9" hidden="1"/>
    <cellStyle name="Hipervínculo visitado" xfId="17405" builtinId="9" hidden="1"/>
    <cellStyle name="Hipervínculo visitado" xfId="17407" builtinId="9" hidden="1"/>
    <cellStyle name="Hipervínculo visitado" xfId="17409" builtinId="9" hidden="1"/>
    <cellStyle name="Hipervínculo visitado" xfId="17411" builtinId="9" hidden="1"/>
    <cellStyle name="Hipervínculo visitado" xfId="17413" builtinId="9" hidden="1"/>
    <cellStyle name="Hipervínculo visitado" xfId="17415" builtinId="9" hidden="1"/>
    <cellStyle name="Hipervínculo visitado" xfId="17417" builtinId="9" hidden="1"/>
    <cellStyle name="Hipervínculo visitado" xfId="17419" builtinId="9" hidden="1"/>
    <cellStyle name="Hipervínculo visitado" xfId="17421" builtinId="9" hidden="1"/>
    <cellStyle name="Hipervínculo visitado" xfId="17423" builtinId="9" hidden="1"/>
    <cellStyle name="Hipervínculo visitado" xfId="17425" builtinId="9" hidden="1"/>
    <cellStyle name="Hipervínculo visitado" xfId="17427" builtinId="9" hidden="1"/>
    <cellStyle name="Hipervínculo visitado" xfId="17429" builtinId="9" hidden="1"/>
    <cellStyle name="Hipervínculo visitado" xfId="17431" builtinId="9" hidden="1"/>
    <cellStyle name="Hipervínculo visitado" xfId="17433" builtinId="9" hidden="1"/>
    <cellStyle name="Hipervínculo visitado" xfId="17435" builtinId="9" hidden="1"/>
    <cellStyle name="Hipervínculo visitado" xfId="17437" builtinId="9" hidden="1"/>
    <cellStyle name="Hipervínculo visitado" xfId="17439" builtinId="9" hidden="1"/>
    <cellStyle name="Hipervínculo visitado" xfId="17441" builtinId="9" hidden="1"/>
    <cellStyle name="Hipervínculo visitado" xfId="17443" builtinId="9" hidden="1"/>
    <cellStyle name="Hipervínculo visitado" xfId="17445" builtinId="9" hidden="1"/>
    <cellStyle name="Hipervínculo visitado" xfId="17447" builtinId="9" hidden="1"/>
    <cellStyle name="Hipervínculo visitado" xfId="17449" builtinId="9" hidden="1"/>
    <cellStyle name="Hipervínculo visitado" xfId="17451" builtinId="9" hidden="1"/>
    <cellStyle name="Hipervínculo visitado" xfId="17453" builtinId="9" hidden="1"/>
    <cellStyle name="Hipervínculo visitado" xfId="17455" builtinId="9" hidden="1"/>
    <cellStyle name="Hipervínculo visitado" xfId="17457" builtinId="9" hidden="1"/>
    <cellStyle name="Hipervínculo visitado" xfId="17459" builtinId="9" hidden="1"/>
    <cellStyle name="Hipervínculo visitado" xfId="17461" builtinId="9" hidden="1"/>
    <cellStyle name="Hipervínculo visitado" xfId="17463" builtinId="9" hidden="1"/>
    <cellStyle name="Hipervínculo visitado" xfId="17465" builtinId="9" hidden="1"/>
    <cellStyle name="Hipervínculo visitado" xfId="17467" builtinId="9" hidden="1"/>
    <cellStyle name="Hipervínculo visitado" xfId="17469" builtinId="9" hidden="1"/>
    <cellStyle name="Hipervínculo visitado" xfId="17471" builtinId="9" hidden="1"/>
    <cellStyle name="Hipervínculo visitado" xfId="17473" builtinId="9" hidden="1"/>
    <cellStyle name="Hipervínculo visitado" xfId="17475" builtinId="9" hidden="1"/>
    <cellStyle name="Hipervínculo visitado" xfId="17477" builtinId="9" hidden="1"/>
    <cellStyle name="Hipervínculo visitado" xfId="17479" builtinId="9" hidden="1"/>
    <cellStyle name="Hipervínculo visitado" xfId="17481" builtinId="9" hidden="1"/>
    <cellStyle name="Hipervínculo visitado" xfId="17483" builtinId="9" hidden="1"/>
    <cellStyle name="Hipervínculo visitado" xfId="17485" builtinId="9" hidden="1"/>
    <cellStyle name="Hipervínculo visitado" xfId="17487" builtinId="9" hidden="1"/>
    <cellStyle name="Hipervínculo visitado" xfId="17489" builtinId="9" hidden="1"/>
    <cellStyle name="Hipervínculo visitado" xfId="17491" builtinId="9" hidden="1"/>
    <cellStyle name="Hipervínculo visitado" xfId="17493" builtinId="9" hidden="1"/>
    <cellStyle name="Hipervínculo visitado" xfId="17495" builtinId="9" hidden="1"/>
    <cellStyle name="Hipervínculo visitado" xfId="17497" builtinId="9" hidden="1"/>
    <cellStyle name="Hipervínculo visitado" xfId="17499" builtinId="9" hidden="1"/>
    <cellStyle name="Hipervínculo visitado" xfId="17501" builtinId="9" hidden="1"/>
    <cellStyle name="Hipervínculo visitado" xfId="17503" builtinId="9" hidden="1"/>
    <cellStyle name="Hipervínculo visitado" xfId="17505" builtinId="9" hidden="1"/>
    <cellStyle name="Hipervínculo visitado" xfId="17507" builtinId="9" hidden="1"/>
    <cellStyle name="Hipervínculo visitado" xfId="17509" builtinId="9" hidden="1"/>
    <cellStyle name="Hipervínculo visitado" xfId="17511" builtinId="9" hidden="1"/>
    <cellStyle name="Hipervínculo visitado" xfId="17513" builtinId="9" hidden="1"/>
    <cellStyle name="Hipervínculo visitado" xfId="17515" builtinId="9" hidden="1"/>
    <cellStyle name="Hipervínculo visitado" xfId="17517" builtinId="9" hidden="1"/>
    <cellStyle name="Hipervínculo visitado" xfId="17519" builtinId="9" hidden="1"/>
    <cellStyle name="Hipervínculo visitado" xfId="17521" builtinId="9" hidden="1"/>
    <cellStyle name="Hipervínculo visitado" xfId="17523" builtinId="9" hidden="1"/>
    <cellStyle name="Hipervínculo visitado" xfId="17525" builtinId="9" hidden="1"/>
    <cellStyle name="Hipervínculo visitado" xfId="17527" builtinId="9" hidden="1"/>
    <cellStyle name="Hipervínculo visitado" xfId="17529" builtinId="9" hidden="1"/>
    <cellStyle name="Hipervínculo visitado" xfId="17531" builtinId="9" hidden="1"/>
    <cellStyle name="Hipervínculo visitado" xfId="17533" builtinId="9" hidden="1"/>
    <cellStyle name="Hipervínculo visitado" xfId="17535" builtinId="9" hidden="1"/>
    <cellStyle name="Hipervínculo visitado" xfId="17537" builtinId="9" hidden="1"/>
    <cellStyle name="Hipervínculo visitado" xfId="17539" builtinId="9" hidden="1"/>
    <cellStyle name="Hipervínculo visitado" xfId="17541" builtinId="9" hidden="1"/>
    <cellStyle name="Hipervínculo visitado" xfId="17543" builtinId="9" hidden="1"/>
    <cellStyle name="Hipervínculo visitado" xfId="17545" builtinId="9" hidden="1"/>
    <cellStyle name="Hipervínculo visitado" xfId="17547" builtinId="9" hidden="1"/>
    <cellStyle name="Hipervínculo visitado" xfId="17549" builtinId="9" hidden="1"/>
    <cellStyle name="Hipervínculo visitado" xfId="17551" builtinId="9" hidden="1"/>
    <cellStyle name="Hipervínculo visitado" xfId="17553" builtinId="9" hidden="1"/>
    <cellStyle name="Hipervínculo visitado" xfId="17555" builtinId="9" hidden="1"/>
    <cellStyle name="Hipervínculo visitado" xfId="17557" builtinId="9" hidden="1"/>
    <cellStyle name="Hipervínculo visitado" xfId="17559" builtinId="9" hidden="1"/>
    <cellStyle name="Hipervínculo visitado" xfId="17561" builtinId="9" hidden="1"/>
    <cellStyle name="Hipervínculo visitado" xfId="17563" builtinId="9" hidden="1"/>
    <cellStyle name="Hipervínculo visitado" xfId="17565" builtinId="9" hidden="1"/>
    <cellStyle name="Hipervínculo visitado" xfId="17567" builtinId="9" hidden="1"/>
    <cellStyle name="Hipervínculo visitado" xfId="17569" builtinId="9" hidden="1"/>
    <cellStyle name="Hipervínculo visitado" xfId="17571" builtinId="9" hidden="1"/>
    <cellStyle name="Hipervínculo visitado" xfId="17573" builtinId="9" hidden="1"/>
    <cellStyle name="Hipervínculo visitado" xfId="17575" builtinId="9" hidden="1"/>
    <cellStyle name="Hipervínculo visitado" xfId="17577" builtinId="9" hidden="1"/>
    <cellStyle name="Hipervínculo visitado" xfId="17579" builtinId="9" hidden="1"/>
    <cellStyle name="Hipervínculo visitado" xfId="17581" builtinId="9" hidden="1"/>
    <cellStyle name="Hipervínculo visitado" xfId="17583" builtinId="9" hidden="1"/>
    <cellStyle name="Hipervínculo visitado" xfId="17585" builtinId="9" hidden="1"/>
    <cellStyle name="Hipervínculo visitado" xfId="17587" builtinId="9" hidden="1"/>
    <cellStyle name="Hipervínculo visitado" xfId="17589" builtinId="9" hidden="1"/>
    <cellStyle name="Hipervínculo visitado" xfId="17591" builtinId="9" hidden="1"/>
    <cellStyle name="Hipervínculo visitado" xfId="17593" builtinId="9" hidden="1"/>
    <cellStyle name="Hipervínculo visitado" xfId="17595" builtinId="9" hidden="1"/>
    <cellStyle name="Hipervínculo visitado" xfId="17597" builtinId="9" hidden="1"/>
    <cellStyle name="Hipervínculo visitado" xfId="17599" builtinId="9" hidden="1"/>
    <cellStyle name="Hipervínculo visitado" xfId="17601" builtinId="9" hidden="1"/>
    <cellStyle name="Hipervínculo visitado" xfId="17603" builtinId="9" hidden="1"/>
    <cellStyle name="Hipervínculo visitado" xfId="17605" builtinId="9" hidden="1"/>
    <cellStyle name="Hipervínculo visitado" xfId="17607" builtinId="9" hidden="1"/>
    <cellStyle name="Hipervínculo visitado" xfId="17609" builtinId="9" hidden="1"/>
    <cellStyle name="Hipervínculo visitado" xfId="17611" builtinId="9" hidden="1"/>
    <cellStyle name="Hipervínculo visitado" xfId="17613" builtinId="9" hidden="1"/>
    <cellStyle name="Hipervínculo visitado" xfId="17615" builtinId="9" hidden="1"/>
    <cellStyle name="Hipervínculo visitado" xfId="17617" builtinId="9" hidden="1"/>
    <cellStyle name="Hipervínculo visitado" xfId="17619" builtinId="9" hidden="1"/>
    <cellStyle name="Hipervínculo visitado" xfId="17621" builtinId="9" hidden="1"/>
    <cellStyle name="Hipervínculo visitado" xfId="17623" builtinId="9" hidden="1"/>
    <cellStyle name="Hipervínculo visitado" xfId="17625" builtinId="9" hidden="1"/>
    <cellStyle name="Hipervínculo visitado" xfId="17627" builtinId="9" hidden="1"/>
    <cellStyle name="Hipervínculo visitado" xfId="17629" builtinId="9" hidden="1"/>
    <cellStyle name="Hipervínculo visitado" xfId="17631" builtinId="9" hidden="1"/>
    <cellStyle name="Hipervínculo visitado" xfId="17633" builtinId="9" hidden="1"/>
    <cellStyle name="Hipervínculo visitado" xfId="17635" builtinId="9" hidden="1"/>
    <cellStyle name="Hipervínculo visitado" xfId="17637" builtinId="9" hidden="1"/>
    <cellStyle name="Hipervínculo visitado" xfId="17639" builtinId="9" hidden="1"/>
    <cellStyle name="Hipervínculo visitado" xfId="17641" builtinId="9" hidden="1"/>
    <cellStyle name="Hipervínculo visitado" xfId="17643" builtinId="9" hidden="1"/>
    <cellStyle name="Hipervínculo visitado" xfId="17645" builtinId="9" hidden="1"/>
    <cellStyle name="Hipervínculo visitado" xfId="17647" builtinId="9" hidden="1"/>
    <cellStyle name="Hipervínculo visitado" xfId="17649" builtinId="9" hidden="1"/>
    <cellStyle name="Hipervínculo visitado" xfId="17651" builtinId="9" hidden="1"/>
    <cellStyle name="Hipervínculo visitado" xfId="17653" builtinId="9" hidden="1"/>
    <cellStyle name="Hipervínculo visitado" xfId="17655" builtinId="9" hidden="1"/>
    <cellStyle name="Hipervínculo visitado" xfId="17657" builtinId="9" hidden="1"/>
    <cellStyle name="Hipervínculo visitado" xfId="17659" builtinId="9" hidden="1"/>
    <cellStyle name="Hipervínculo visitado" xfId="17661" builtinId="9" hidden="1"/>
    <cellStyle name="Hipervínculo visitado" xfId="17663" builtinId="9" hidden="1"/>
    <cellStyle name="Hipervínculo visitado" xfId="17665" builtinId="9" hidden="1"/>
    <cellStyle name="Hipervínculo visitado" xfId="17667" builtinId="9" hidden="1"/>
    <cellStyle name="Hipervínculo visitado" xfId="17669" builtinId="9" hidden="1"/>
    <cellStyle name="Hipervínculo visitado" xfId="17671" builtinId="9" hidden="1"/>
    <cellStyle name="Hipervínculo visitado" xfId="17673" builtinId="9" hidden="1"/>
    <cellStyle name="Hipervínculo visitado" xfId="17675" builtinId="9" hidden="1"/>
    <cellStyle name="Hipervínculo visitado" xfId="17677" builtinId="9" hidden="1"/>
    <cellStyle name="Hipervínculo visitado" xfId="17679" builtinId="9" hidden="1"/>
    <cellStyle name="Hipervínculo visitado" xfId="17681" builtinId="9" hidden="1"/>
    <cellStyle name="Hipervínculo visitado" xfId="17683" builtinId="9" hidden="1"/>
    <cellStyle name="Hipervínculo visitado" xfId="17685" builtinId="9" hidden="1"/>
    <cellStyle name="Hipervínculo visitado" xfId="17687" builtinId="9" hidden="1"/>
    <cellStyle name="Hipervínculo visitado" xfId="17689" builtinId="9" hidden="1"/>
    <cellStyle name="Hipervínculo visitado" xfId="17691" builtinId="9" hidden="1"/>
    <cellStyle name="Hipervínculo visitado" xfId="17693" builtinId="9" hidden="1"/>
    <cellStyle name="Hipervínculo visitado" xfId="17695" builtinId="9" hidden="1"/>
    <cellStyle name="Hipervínculo visitado" xfId="17697" builtinId="9" hidden="1"/>
    <cellStyle name="Hipervínculo visitado" xfId="17699" builtinId="9" hidden="1"/>
    <cellStyle name="Hipervínculo visitado" xfId="17701" builtinId="9" hidden="1"/>
    <cellStyle name="Hipervínculo visitado" xfId="17703" builtinId="9" hidden="1"/>
    <cellStyle name="Hipervínculo visitado" xfId="17705" builtinId="9" hidden="1"/>
    <cellStyle name="Hipervínculo visitado" xfId="17707" builtinId="9" hidden="1"/>
    <cellStyle name="Hipervínculo visitado" xfId="17709" builtinId="9" hidden="1"/>
    <cellStyle name="Hipervínculo visitado" xfId="17711" builtinId="9" hidden="1"/>
    <cellStyle name="Hipervínculo visitado" xfId="17713" builtinId="9" hidden="1"/>
    <cellStyle name="Hipervínculo visitado" xfId="17715" builtinId="9" hidden="1"/>
    <cellStyle name="Hipervínculo visitado" xfId="17717" builtinId="9" hidden="1"/>
    <cellStyle name="Hipervínculo visitado" xfId="17719" builtinId="9" hidden="1"/>
    <cellStyle name="Hipervínculo visitado" xfId="17721" builtinId="9" hidden="1"/>
    <cellStyle name="Hipervínculo visitado" xfId="17723" builtinId="9" hidden="1"/>
    <cellStyle name="Hipervínculo visitado" xfId="17725" builtinId="9" hidden="1"/>
    <cellStyle name="Hipervínculo visitado" xfId="17727" builtinId="9" hidden="1"/>
    <cellStyle name="Hipervínculo visitado" xfId="17729" builtinId="9" hidden="1"/>
    <cellStyle name="Hipervínculo visitado" xfId="17731" builtinId="9" hidden="1"/>
    <cellStyle name="Hipervínculo visitado" xfId="17733" builtinId="9" hidden="1"/>
    <cellStyle name="Hipervínculo visitado" xfId="17735" builtinId="9" hidden="1"/>
    <cellStyle name="Hipervínculo visitado" xfId="17737" builtinId="9" hidden="1"/>
    <cellStyle name="Hipervínculo visitado" xfId="17739" builtinId="9" hidden="1"/>
    <cellStyle name="Hipervínculo visitado" xfId="17741" builtinId="9" hidden="1"/>
    <cellStyle name="Hipervínculo visitado" xfId="17743" builtinId="9" hidden="1"/>
    <cellStyle name="Hipervínculo visitado" xfId="17745" builtinId="9" hidden="1"/>
    <cellStyle name="Hipervínculo visitado" xfId="17747" builtinId="9" hidden="1"/>
    <cellStyle name="Hipervínculo visitado" xfId="17749" builtinId="9" hidden="1"/>
    <cellStyle name="Hipervínculo visitado" xfId="17751" builtinId="9" hidden="1"/>
    <cellStyle name="Hipervínculo visitado" xfId="17753" builtinId="9" hidden="1"/>
    <cellStyle name="Hipervínculo visitado" xfId="17755" builtinId="9" hidden="1"/>
    <cellStyle name="Hipervínculo visitado" xfId="17757" builtinId="9" hidden="1"/>
    <cellStyle name="Hipervínculo visitado" xfId="17759" builtinId="9" hidden="1"/>
    <cellStyle name="Hipervínculo visitado" xfId="17761" builtinId="9" hidden="1"/>
    <cellStyle name="Hipervínculo visitado" xfId="17763" builtinId="9" hidden="1"/>
    <cellStyle name="Hipervínculo visitado" xfId="17765" builtinId="9" hidden="1"/>
    <cellStyle name="Hipervínculo visitado" xfId="17767" builtinId="9" hidden="1"/>
    <cellStyle name="Hipervínculo visitado" xfId="17769" builtinId="9" hidden="1"/>
    <cellStyle name="Hipervínculo visitado" xfId="17771" builtinId="9" hidden="1"/>
    <cellStyle name="Hipervínculo visitado" xfId="17773" builtinId="9" hidden="1"/>
    <cellStyle name="Hipervínculo visitado" xfId="17775" builtinId="9" hidden="1"/>
    <cellStyle name="Hipervínculo visitado" xfId="17777" builtinId="9" hidden="1"/>
    <cellStyle name="Hipervínculo visitado" xfId="17779" builtinId="9" hidden="1"/>
    <cellStyle name="Hipervínculo visitado" xfId="17781" builtinId="9" hidden="1"/>
    <cellStyle name="Hipervínculo visitado" xfId="17783" builtinId="9" hidden="1"/>
    <cellStyle name="Hipervínculo visitado" xfId="17785" builtinId="9" hidden="1"/>
    <cellStyle name="Hipervínculo visitado" xfId="17787" builtinId="9" hidden="1"/>
    <cellStyle name="Hipervínculo visitado" xfId="17789" builtinId="9" hidden="1"/>
    <cellStyle name="Hipervínculo visitado" xfId="17791" builtinId="9" hidden="1"/>
    <cellStyle name="Hipervínculo visitado" xfId="17793" builtinId="9" hidden="1"/>
    <cellStyle name="Hipervínculo visitado" xfId="17795" builtinId="9" hidden="1"/>
    <cellStyle name="Hipervínculo visitado" xfId="17797" builtinId="9" hidden="1"/>
    <cellStyle name="Hipervínculo visitado" xfId="17799" builtinId="9" hidden="1"/>
    <cellStyle name="Hipervínculo visitado" xfId="17801" builtinId="9" hidden="1"/>
    <cellStyle name="Hipervínculo visitado" xfId="17803" builtinId="9" hidden="1"/>
    <cellStyle name="Hipervínculo visitado" xfId="17805" builtinId="9" hidden="1"/>
    <cellStyle name="Hipervínculo visitado" xfId="17807" builtinId="9" hidden="1"/>
    <cellStyle name="Hipervínculo visitado" xfId="17809" builtinId="9" hidden="1"/>
    <cellStyle name="Hipervínculo visitado" xfId="17811" builtinId="9" hidden="1"/>
    <cellStyle name="Hipervínculo visitado" xfId="17813" builtinId="9" hidden="1"/>
    <cellStyle name="Hipervínculo visitado" xfId="17815" builtinId="9" hidden="1"/>
    <cellStyle name="Hipervínculo visitado" xfId="17817" builtinId="9" hidden="1"/>
    <cellStyle name="Hipervínculo visitado" xfId="17819" builtinId="9" hidden="1"/>
    <cellStyle name="Hipervínculo visitado" xfId="17821" builtinId="9" hidden="1"/>
    <cellStyle name="Hipervínculo visitado" xfId="17823" builtinId="9" hidden="1"/>
    <cellStyle name="Hipervínculo visitado" xfId="17825" builtinId="9" hidden="1"/>
    <cellStyle name="Hipervínculo visitado" xfId="17827" builtinId="9" hidden="1"/>
    <cellStyle name="Hipervínculo visitado" xfId="17829" builtinId="9" hidden="1"/>
    <cellStyle name="Hipervínculo visitado" xfId="17831" builtinId="9" hidden="1"/>
    <cellStyle name="Hipervínculo visitado" xfId="17833" builtinId="9" hidden="1"/>
    <cellStyle name="Hipervínculo visitado" xfId="17835" builtinId="9" hidden="1"/>
    <cellStyle name="Hipervínculo visitado" xfId="17837" builtinId="9" hidden="1"/>
    <cellStyle name="Hipervínculo visitado" xfId="17839" builtinId="9" hidden="1"/>
    <cellStyle name="Hipervínculo visitado" xfId="17841" builtinId="9" hidden="1"/>
    <cellStyle name="Hipervínculo visitado" xfId="17843" builtinId="9" hidden="1"/>
    <cellStyle name="Hipervínculo visitado" xfId="17845" builtinId="9" hidden="1"/>
    <cellStyle name="Hipervínculo visitado" xfId="17847" builtinId="9" hidden="1"/>
    <cellStyle name="Hipervínculo visitado" xfId="17849" builtinId="9" hidden="1"/>
    <cellStyle name="Hipervínculo visitado" xfId="17851" builtinId="9" hidden="1"/>
    <cellStyle name="Hipervínculo visitado" xfId="17853" builtinId="9" hidden="1"/>
    <cellStyle name="Hipervínculo visitado" xfId="17855" builtinId="9" hidden="1"/>
    <cellStyle name="Hipervínculo visitado" xfId="17857" builtinId="9" hidden="1"/>
    <cellStyle name="Hipervínculo visitado" xfId="17859" builtinId="9" hidden="1"/>
    <cellStyle name="Hipervínculo visitado" xfId="17861" builtinId="9" hidden="1"/>
    <cellStyle name="Hipervínculo visitado" xfId="17863" builtinId="9" hidden="1"/>
    <cellStyle name="Hipervínculo visitado" xfId="17865" builtinId="9" hidden="1"/>
    <cellStyle name="Hipervínculo visitado" xfId="17867" builtinId="9" hidden="1"/>
    <cellStyle name="Hipervínculo visitado" xfId="17869" builtinId="9" hidden="1"/>
    <cellStyle name="Hipervínculo visitado" xfId="17871" builtinId="9" hidden="1"/>
    <cellStyle name="Hipervínculo visitado" xfId="17873" builtinId="9" hidden="1"/>
    <cellStyle name="Hipervínculo visitado" xfId="17875" builtinId="9" hidden="1"/>
    <cellStyle name="Hipervínculo visitado" xfId="17877" builtinId="9" hidden="1"/>
    <cellStyle name="Hipervínculo visitado" xfId="17879" builtinId="9" hidden="1"/>
    <cellStyle name="Hipervínculo visitado" xfId="17881" builtinId="9" hidden="1"/>
    <cellStyle name="Hipervínculo visitado" xfId="17883" builtinId="9" hidden="1"/>
    <cellStyle name="Hipervínculo visitado" xfId="17885" builtinId="9" hidden="1"/>
    <cellStyle name="Hipervínculo visitado" xfId="17887" builtinId="9" hidden="1"/>
    <cellStyle name="Hipervínculo visitado" xfId="17889" builtinId="9" hidden="1"/>
    <cellStyle name="Hipervínculo visitado" xfId="17891" builtinId="9" hidden="1"/>
    <cellStyle name="Hipervínculo visitado" xfId="17893" builtinId="9" hidden="1"/>
    <cellStyle name="Hipervínculo visitado" xfId="17895" builtinId="9" hidden="1"/>
    <cellStyle name="Hipervínculo visitado" xfId="17897" builtinId="9" hidden="1"/>
    <cellStyle name="Hipervínculo visitado" xfId="17899" builtinId="9" hidden="1"/>
    <cellStyle name="Hipervínculo visitado" xfId="17901" builtinId="9" hidden="1"/>
    <cellStyle name="Hipervínculo visitado" xfId="17903" builtinId="9" hidden="1"/>
    <cellStyle name="Hipervínculo visitado" xfId="17905" builtinId="9" hidden="1"/>
    <cellStyle name="Hipervínculo visitado" xfId="17907" builtinId="9" hidden="1"/>
    <cellStyle name="Hipervínculo visitado" xfId="17909" builtinId="9" hidden="1"/>
    <cellStyle name="Hipervínculo visitado" xfId="17911" builtinId="9" hidden="1"/>
    <cellStyle name="Hipervínculo visitado" xfId="17913" builtinId="9" hidden="1"/>
    <cellStyle name="Hipervínculo visitado" xfId="17915" builtinId="9" hidden="1"/>
    <cellStyle name="Hipervínculo visitado" xfId="17917" builtinId="9" hidden="1"/>
    <cellStyle name="Hipervínculo visitado" xfId="17919" builtinId="9" hidden="1"/>
    <cellStyle name="Hipervínculo visitado" xfId="17921" builtinId="9" hidden="1"/>
    <cellStyle name="Hipervínculo visitado" xfId="17923" builtinId="9" hidden="1"/>
    <cellStyle name="Hipervínculo visitado" xfId="17925" builtinId="9" hidden="1"/>
    <cellStyle name="Hipervínculo visitado" xfId="17927" builtinId="9" hidden="1"/>
    <cellStyle name="Hipervínculo visitado" xfId="17929" builtinId="9" hidden="1"/>
    <cellStyle name="Hipervínculo visitado" xfId="17931" builtinId="9" hidden="1"/>
    <cellStyle name="Hipervínculo visitado" xfId="17933" builtinId="9" hidden="1"/>
    <cellStyle name="Hipervínculo visitado" xfId="17935" builtinId="9" hidden="1"/>
    <cellStyle name="Hipervínculo visitado" xfId="17937" builtinId="9" hidden="1"/>
    <cellStyle name="Hipervínculo visitado" xfId="17939" builtinId="9" hidden="1"/>
    <cellStyle name="Hipervínculo visitado" xfId="17941" builtinId="9" hidden="1"/>
    <cellStyle name="Hipervínculo visitado" xfId="17943" builtinId="9" hidden="1"/>
    <cellStyle name="Hipervínculo visitado" xfId="17945" builtinId="9" hidden="1"/>
    <cellStyle name="Hipervínculo visitado" xfId="17947" builtinId="9" hidden="1"/>
    <cellStyle name="Hipervínculo visitado" xfId="17949" builtinId="9" hidden="1"/>
    <cellStyle name="Hipervínculo visitado" xfId="17951" builtinId="9" hidden="1"/>
    <cellStyle name="Hipervínculo visitado" xfId="17953" builtinId="9" hidden="1"/>
    <cellStyle name="Hipervínculo visitado" xfId="17955" builtinId="9" hidden="1"/>
    <cellStyle name="Hipervínculo visitado" xfId="17957" builtinId="9" hidden="1"/>
    <cellStyle name="Hipervínculo visitado" xfId="17959" builtinId="9" hidden="1"/>
    <cellStyle name="Hipervínculo visitado" xfId="17961" builtinId="9" hidden="1"/>
    <cellStyle name="Hipervínculo visitado" xfId="17963" builtinId="9" hidden="1"/>
    <cellStyle name="Hipervínculo visitado" xfId="17965" builtinId="9" hidden="1"/>
    <cellStyle name="Hipervínculo visitado" xfId="17967" builtinId="9" hidden="1"/>
    <cellStyle name="Hipervínculo visitado" xfId="17969" builtinId="9" hidden="1"/>
    <cellStyle name="Hipervínculo visitado" xfId="17971" builtinId="9" hidden="1"/>
    <cellStyle name="Hipervínculo visitado" xfId="17973" builtinId="9" hidden="1"/>
    <cellStyle name="Hipervínculo visitado" xfId="17975" builtinId="9" hidden="1"/>
    <cellStyle name="Hipervínculo visitado" xfId="17977" builtinId="9" hidden="1"/>
    <cellStyle name="Hipervínculo visitado" xfId="17979" builtinId="9" hidden="1"/>
    <cellStyle name="Hipervínculo visitado" xfId="17981" builtinId="9" hidden="1"/>
    <cellStyle name="Hipervínculo visitado" xfId="17983" builtinId="9" hidden="1"/>
    <cellStyle name="Hipervínculo visitado" xfId="17985" builtinId="9" hidden="1"/>
    <cellStyle name="Hipervínculo visitado" xfId="17987" builtinId="9" hidden="1"/>
    <cellStyle name="Hipervínculo visitado" xfId="17989" builtinId="9" hidden="1"/>
    <cellStyle name="Hipervínculo visitado" xfId="17991" builtinId="9" hidden="1"/>
    <cellStyle name="Hipervínculo visitado" xfId="17993" builtinId="9" hidden="1"/>
    <cellStyle name="Hipervínculo visitado" xfId="17995" builtinId="9" hidden="1"/>
    <cellStyle name="Hipervínculo visitado" xfId="17997" builtinId="9" hidden="1"/>
    <cellStyle name="Hipervínculo visitado" xfId="17999" builtinId="9" hidden="1"/>
    <cellStyle name="Hipervínculo visitado" xfId="18001" builtinId="9" hidden="1"/>
    <cellStyle name="Hipervínculo visitado" xfId="18003" builtinId="9" hidden="1"/>
    <cellStyle name="Hipervínculo visitado" xfId="18005" builtinId="9" hidden="1"/>
    <cellStyle name="Hipervínculo visitado" xfId="18007" builtinId="9" hidden="1"/>
    <cellStyle name="Hipervínculo visitado" xfId="18009" builtinId="9" hidden="1"/>
    <cellStyle name="Hipervínculo visitado" xfId="18011" builtinId="9" hidden="1"/>
    <cellStyle name="Hipervínculo visitado" xfId="18013" builtinId="9" hidden="1"/>
    <cellStyle name="Hipervínculo visitado" xfId="18015" builtinId="9" hidden="1"/>
    <cellStyle name="Hipervínculo visitado" xfId="18017" builtinId="9" hidden="1"/>
    <cellStyle name="Hipervínculo visitado" xfId="18019" builtinId="9" hidden="1"/>
    <cellStyle name="Hipervínculo visitado" xfId="18021" builtinId="9" hidden="1"/>
    <cellStyle name="Hipervínculo visitado" xfId="18023" builtinId="9" hidden="1"/>
    <cellStyle name="Hipervínculo visitado" xfId="18025" builtinId="9" hidden="1"/>
    <cellStyle name="Hipervínculo visitado" xfId="18027" builtinId="9" hidden="1"/>
    <cellStyle name="Hipervínculo visitado" xfId="18029" builtinId="9" hidden="1"/>
    <cellStyle name="Hipervínculo visitado" xfId="18031" builtinId="9" hidden="1"/>
    <cellStyle name="Hipervínculo visitado" xfId="18033" builtinId="9" hidden="1"/>
    <cellStyle name="Hipervínculo visitado" xfId="18035" builtinId="9" hidden="1"/>
    <cellStyle name="Hipervínculo visitado" xfId="18037" builtinId="9" hidden="1"/>
    <cellStyle name="Hipervínculo visitado" xfId="18039" builtinId="9" hidden="1"/>
    <cellStyle name="Hipervínculo visitado" xfId="18041" builtinId="9" hidden="1"/>
    <cellStyle name="Hipervínculo visitado" xfId="18043" builtinId="9" hidden="1"/>
    <cellStyle name="Hipervínculo visitado" xfId="18045" builtinId="9" hidden="1"/>
    <cellStyle name="Hipervínculo visitado" xfId="18047" builtinId="9" hidden="1"/>
    <cellStyle name="Hipervínculo visitado" xfId="18049" builtinId="9" hidden="1"/>
    <cellStyle name="Hipervínculo visitado" xfId="18051" builtinId="9" hidden="1"/>
    <cellStyle name="Hipervínculo visitado" xfId="18053" builtinId="9" hidden="1"/>
    <cellStyle name="Hipervínculo visitado" xfId="18055" builtinId="9" hidden="1"/>
    <cellStyle name="Hipervínculo visitado" xfId="18057" builtinId="9" hidden="1"/>
    <cellStyle name="Hipervínculo visitado" xfId="18059" builtinId="9" hidden="1"/>
    <cellStyle name="Hipervínculo visitado" xfId="18061" builtinId="9" hidden="1"/>
    <cellStyle name="Hipervínculo visitado" xfId="18063" builtinId="9" hidden="1"/>
    <cellStyle name="Hipervínculo visitado" xfId="18065" builtinId="9" hidden="1"/>
    <cellStyle name="Hipervínculo visitado" xfId="18067" builtinId="9" hidden="1"/>
    <cellStyle name="Hipervínculo visitado" xfId="18069" builtinId="9" hidden="1"/>
    <cellStyle name="Hipervínculo visitado" xfId="18071" builtinId="9" hidden="1"/>
    <cellStyle name="Hipervínculo visitado" xfId="18073" builtinId="9" hidden="1"/>
    <cellStyle name="Hipervínculo visitado" xfId="18075" builtinId="9" hidden="1"/>
    <cellStyle name="Hipervínculo visitado" xfId="18077" builtinId="9" hidden="1"/>
    <cellStyle name="Hipervínculo visitado" xfId="18079" builtinId="9" hidden="1"/>
    <cellStyle name="Hipervínculo visitado" xfId="18081" builtinId="9" hidden="1"/>
    <cellStyle name="Hipervínculo visitado" xfId="18083" builtinId="9" hidden="1"/>
    <cellStyle name="Hipervínculo visitado" xfId="18085" builtinId="9" hidden="1"/>
    <cellStyle name="Hipervínculo visitado" xfId="18087" builtinId="9" hidden="1"/>
    <cellStyle name="Hipervínculo visitado" xfId="18089" builtinId="9" hidden="1"/>
    <cellStyle name="Hipervínculo visitado" xfId="18091" builtinId="9" hidden="1"/>
    <cellStyle name="Hipervínculo visitado" xfId="18093" builtinId="9" hidden="1"/>
    <cellStyle name="Hipervínculo visitado" xfId="18095" builtinId="9" hidden="1"/>
    <cellStyle name="Hipervínculo visitado" xfId="18097" builtinId="9" hidden="1"/>
    <cellStyle name="Hipervínculo visitado" xfId="18099" builtinId="9" hidden="1"/>
    <cellStyle name="Hipervínculo visitado" xfId="18101" builtinId="9" hidden="1"/>
    <cellStyle name="Hipervínculo visitado" xfId="18103" builtinId="9" hidden="1"/>
    <cellStyle name="Hipervínculo visitado" xfId="18105" builtinId="9" hidden="1"/>
    <cellStyle name="Hipervínculo visitado" xfId="18107" builtinId="9" hidden="1"/>
    <cellStyle name="Hipervínculo visitado" xfId="18109" builtinId="9" hidden="1"/>
    <cellStyle name="Hipervínculo visitado" xfId="18111" builtinId="9" hidden="1"/>
    <cellStyle name="Hipervínculo visitado" xfId="18113" builtinId="9" hidden="1"/>
    <cellStyle name="Hipervínculo visitado" xfId="18115" builtinId="9" hidden="1"/>
    <cellStyle name="Hipervínculo visitado" xfId="18117" builtinId="9" hidden="1"/>
    <cellStyle name="Hipervínculo visitado" xfId="18119" builtinId="9" hidden="1"/>
    <cellStyle name="Hipervínculo visitado" xfId="18121" builtinId="9" hidden="1"/>
    <cellStyle name="Hipervínculo visitado" xfId="18123" builtinId="9" hidden="1"/>
    <cellStyle name="Hipervínculo visitado" xfId="18125" builtinId="9" hidden="1"/>
    <cellStyle name="Hipervínculo visitado" xfId="18127" builtinId="9" hidden="1"/>
    <cellStyle name="Hipervínculo visitado" xfId="18129" builtinId="9" hidden="1"/>
    <cellStyle name="Hipervínculo visitado" xfId="18131" builtinId="9" hidden="1"/>
    <cellStyle name="Hipervínculo visitado" xfId="18133" builtinId="9" hidden="1"/>
    <cellStyle name="Hipervínculo visitado" xfId="18135" builtinId="9" hidden="1"/>
    <cellStyle name="Hipervínculo visitado" xfId="18137" builtinId="9" hidden="1"/>
    <cellStyle name="Hipervínculo visitado" xfId="18139" builtinId="9" hidden="1"/>
    <cellStyle name="Hipervínculo visitado" xfId="18141" builtinId="9" hidden="1"/>
    <cellStyle name="Hipervínculo visitado" xfId="18143" builtinId="9" hidden="1"/>
    <cellStyle name="Hipervínculo visitado" xfId="18145" builtinId="9" hidden="1"/>
    <cellStyle name="Hipervínculo visitado" xfId="18147" builtinId="9" hidden="1"/>
    <cellStyle name="Hipervínculo visitado" xfId="18149" builtinId="9" hidden="1"/>
    <cellStyle name="Hipervínculo visitado" xfId="18151" builtinId="9" hidden="1"/>
    <cellStyle name="Hipervínculo visitado" xfId="18153" builtinId="9" hidden="1"/>
    <cellStyle name="Hipervínculo visitado" xfId="18155" builtinId="9" hidden="1"/>
    <cellStyle name="Hipervínculo visitado" xfId="18157" builtinId="9" hidden="1"/>
    <cellStyle name="Hipervínculo visitado" xfId="18159" builtinId="9" hidden="1"/>
    <cellStyle name="Hipervínculo visitado" xfId="18161" builtinId="9" hidden="1"/>
    <cellStyle name="Hipervínculo visitado" xfId="18163" builtinId="9" hidden="1"/>
    <cellStyle name="Hipervínculo visitado" xfId="18165" builtinId="9" hidden="1"/>
    <cellStyle name="Hipervínculo visitado" xfId="18167" builtinId="9" hidden="1"/>
    <cellStyle name="Hipervínculo visitado" xfId="18169" builtinId="9" hidden="1"/>
    <cellStyle name="Hipervínculo visitado" xfId="18171" builtinId="9" hidden="1"/>
    <cellStyle name="Hipervínculo visitado" xfId="18173" builtinId="9" hidden="1"/>
    <cellStyle name="Hipervínculo visitado" xfId="18175" builtinId="9" hidden="1"/>
    <cellStyle name="Hipervínculo visitado" xfId="18177" builtinId="9" hidden="1"/>
    <cellStyle name="Hipervínculo visitado" xfId="18179" builtinId="9" hidden="1"/>
    <cellStyle name="Hipervínculo visitado" xfId="18181" builtinId="9" hidden="1"/>
    <cellStyle name="Hipervínculo visitado" xfId="18183" builtinId="9" hidden="1"/>
    <cellStyle name="Hipervínculo visitado" xfId="18185" builtinId="9" hidden="1"/>
    <cellStyle name="Hipervínculo visitado" xfId="18187" builtinId="9" hidden="1"/>
    <cellStyle name="Hipervínculo visitado" xfId="18189" builtinId="9" hidden="1"/>
    <cellStyle name="Hipervínculo visitado" xfId="18191" builtinId="9" hidden="1"/>
    <cellStyle name="Hipervínculo visitado" xfId="18193" builtinId="9" hidden="1"/>
    <cellStyle name="Hipervínculo visitado" xfId="18195" builtinId="9" hidden="1"/>
    <cellStyle name="Hipervínculo visitado" xfId="18197" builtinId="9" hidden="1"/>
    <cellStyle name="Hipervínculo visitado" xfId="18199" builtinId="9" hidden="1"/>
    <cellStyle name="Hipervínculo visitado" xfId="18201" builtinId="9" hidden="1"/>
    <cellStyle name="Hipervínculo visitado" xfId="18203" builtinId="9" hidden="1"/>
    <cellStyle name="Hipervínculo visitado" xfId="18205" builtinId="9" hidden="1"/>
    <cellStyle name="Hipervínculo visitado" xfId="18207" builtinId="9" hidden="1"/>
    <cellStyle name="Hipervínculo visitado" xfId="18209" builtinId="9" hidden="1"/>
    <cellStyle name="Hipervínculo visitado" xfId="18211" builtinId="9" hidden="1"/>
    <cellStyle name="Hipervínculo visitado" xfId="18213" builtinId="9" hidden="1"/>
    <cellStyle name="Hipervínculo visitado" xfId="18215" builtinId="9" hidden="1"/>
    <cellStyle name="Hipervínculo visitado" xfId="18217" builtinId="9" hidden="1"/>
    <cellStyle name="Hipervínculo visitado" xfId="18219" builtinId="9" hidden="1"/>
    <cellStyle name="Hipervínculo visitado" xfId="18221" builtinId="9" hidden="1"/>
    <cellStyle name="Hipervínculo visitado" xfId="18223" builtinId="9" hidden="1"/>
    <cellStyle name="Hipervínculo visitado" xfId="18225" builtinId="9" hidden="1"/>
    <cellStyle name="Hipervínculo visitado" xfId="18227" builtinId="9" hidden="1"/>
    <cellStyle name="Hipervínculo visitado" xfId="18229" builtinId="9" hidden="1"/>
    <cellStyle name="Hipervínculo visitado" xfId="18231" builtinId="9" hidden="1"/>
    <cellStyle name="Hipervínculo visitado" xfId="18233" builtinId="9" hidden="1"/>
    <cellStyle name="Hipervínculo visitado" xfId="18235" builtinId="9" hidden="1"/>
    <cellStyle name="Hipervínculo visitado" xfId="18237" builtinId="9" hidden="1"/>
    <cellStyle name="Hipervínculo visitado" xfId="18239" builtinId="9" hidden="1"/>
    <cellStyle name="Hipervínculo visitado" xfId="18241" builtinId="9" hidden="1"/>
    <cellStyle name="Hipervínculo visitado" xfId="18243" builtinId="9" hidden="1"/>
    <cellStyle name="Hipervínculo visitado" xfId="18245" builtinId="9" hidden="1"/>
    <cellStyle name="Hipervínculo visitado" xfId="18247" builtinId="9" hidden="1"/>
    <cellStyle name="Hipervínculo visitado" xfId="18249" builtinId="9" hidden="1"/>
    <cellStyle name="Hipervínculo visitado" xfId="18251" builtinId="9" hidden="1"/>
    <cellStyle name="Hipervínculo visitado" xfId="18253" builtinId="9" hidden="1"/>
    <cellStyle name="Hipervínculo visitado" xfId="18255" builtinId="9" hidden="1"/>
    <cellStyle name="Hipervínculo visitado" xfId="18257" builtinId="9" hidden="1"/>
    <cellStyle name="Hipervínculo visitado" xfId="18259" builtinId="9" hidden="1"/>
    <cellStyle name="Hipervínculo visitado" xfId="18261" builtinId="9" hidden="1"/>
    <cellStyle name="Hipervínculo visitado" xfId="18263" builtinId="9" hidden="1"/>
    <cellStyle name="Hipervínculo visitado" xfId="18265" builtinId="9" hidden="1"/>
    <cellStyle name="Hipervínculo visitado" xfId="18267" builtinId="9" hidden="1"/>
    <cellStyle name="Hipervínculo visitado" xfId="18269" builtinId="9" hidden="1"/>
    <cellStyle name="Hipervínculo visitado" xfId="18271" builtinId="9" hidden="1"/>
    <cellStyle name="Hipervínculo visitado" xfId="18273" builtinId="9" hidden="1"/>
    <cellStyle name="Hipervínculo visitado" xfId="18275" builtinId="9" hidden="1"/>
    <cellStyle name="Hipervínculo visitado" xfId="18277" builtinId="9" hidden="1"/>
    <cellStyle name="Hipervínculo visitado" xfId="18279" builtinId="9" hidden="1"/>
    <cellStyle name="Hipervínculo visitado" xfId="18281" builtinId="9" hidden="1"/>
    <cellStyle name="Hipervínculo visitado" xfId="18283" builtinId="9" hidden="1"/>
    <cellStyle name="Hipervínculo visitado" xfId="18285" builtinId="9" hidden="1"/>
    <cellStyle name="Hipervínculo visitado" xfId="18287" builtinId="9" hidden="1"/>
    <cellStyle name="Hipervínculo visitado" xfId="18289" builtinId="9" hidden="1"/>
    <cellStyle name="Hipervínculo visitado" xfId="18291" builtinId="9" hidden="1"/>
    <cellStyle name="Hipervínculo visitado" xfId="18293" builtinId="9" hidden="1"/>
    <cellStyle name="Hipervínculo visitado" xfId="18295" builtinId="9" hidden="1"/>
    <cellStyle name="Hipervínculo visitado" xfId="18297" builtinId="9" hidden="1"/>
    <cellStyle name="Hipervínculo visitado" xfId="18299" builtinId="9" hidden="1"/>
    <cellStyle name="Hipervínculo visitado" xfId="18301" builtinId="9" hidden="1"/>
    <cellStyle name="Hipervínculo visitado" xfId="18303" builtinId="9" hidden="1"/>
    <cellStyle name="Hipervínculo visitado" xfId="18305" builtinId="9" hidden="1"/>
    <cellStyle name="Hipervínculo visitado" xfId="18307" builtinId="9" hidden="1"/>
    <cellStyle name="Hipervínculo visitado" xfId="18309" builtinId="9" hidden="1"/>
    <cellStyle name="Hipervínculo visitado" xfId="18311" builtinId="9" hidden="1"/>
    <cellStyle name="Hipervínculo visitado" xfId="18313" builtinId="9" hidden="1"/>
    <cellStyle name="Hipervínculo visitado" xfId="18315" builtinId="9" hidden="1"/>
    <cellStyle name="Hipervínculo visitado" xfId="18317" builtinId="9" hidden="1"/>
    <cellStyle name="Hipervínculo visitado" xfId="18319" builtinId="9" hidden="1"/>
    <cellStyle name="Hipervínculo visitado" xfId="18321" builtinId="9" hidden="1"/>
    <cellStyle name="Hipervínculo visitado" xfId="18323" builtinId="9" hidden="1"/>
    <cellStyle name="Hipervínculo visitado" xfId="18325" builtinId="9" hidden="1"/>
    <cellStyle name="Hipervínculo visitado" xfId="18327" builtinId="9" hidden="1"/>
    <cellStyle name="Hipervínculo visitado" xfId="18329" builtinId="9" hidden="1"/>
    <cellStyle name="Hipervínculo visitado" xfId="18331" builtinId="9" hidden="1"/>
    <cellStyle name="Hipervínculo visitado" xfId="18333" builtinId="9" hidden="1"/>
    <cellStyle name="Hipervínculo visitado" xfId="18335" builtinId="9" hidden="1"/>
    <cellStyle name="Hipervínculo visitado" xfId="18337" builtinId="9" hidden="1"/>
    <cellStyle name="Hipervínculo visitado" xfId="18339" builtinId="9" hidden="1"/>
    <cellStyle name="Hipervínculo visitado" xfId="18341" builtinId="9" hidden="1"/>
    <cellStyle name="Hipervínculo visitado" xfId="18343" builtinId="9" hidden="1"/>
    <cellStyle name="Hipervínculo visitado" xfId="18345" builtinId="9" hidden="1"/>
    <cellStyle name="Hipervínculo visitado" xfId="18347" builtinId="9" hidden="1"/>
    <cellStyle name="Hipervínculo visitado" xfId="18349" builtinId="9" hidden="1"/>
    <cellStyle name="Hipervínculo visitado" xfId="18351" builtinId="9" hidden="1"/>
    <cellStyle name="Hipervínculo visitado" xfId="18353" builtinId="9" hidden="1"/>
    <cellStyle name="Hipervínculo visitado" xfId="18355" builtinId="9" hidden="1"/>
    <cellStyle name="Hipervínculo visitado" xfId="18357" builtinId="9" hidden="1"/>
    <cellStyle name="Hipervínculo visitado" xfId="18359" builtinId="9" hidden="1"/>
    <cellStyle name="Hipervínculo visitado" xfId="18361" builtinId="9" hidden="1"/>
    <cellStyle name="Hipervínculo visitado" xfId="18363" builtinId="9" hidden="1"/>
    <cellStyle name="Hipervínculo visitado" xfId="18365" builtinId="9" hidden="1"/>
    <cellStyle name="Hipervínculo visitado" xfId="18367" builtinId="9" hidden="1"/>
    <cellStyle name="Hipervínculo visitado" xfId="18369" builtinId="9" hidden="1"/>
    <cellStyle name="Hipervínculo visitado" xfId="18371" builtinId="9" hidden="1"/>
    <cellStyle name="Hipervínculo visitado" xfId="18373" builtinId="9" hidden="1"/>
    <cellStyle name="Hipervínculo visitado" xfId="18375" builtinId="9" hidden="1"/>
    <cellStyle name="Hipervínculo visitado" xfId="18377" builtinId="9" hidden="1"/>
    <cellStyle name="Hipervínculo visitado" xfId="18379" builtinId="9" hidden="1"/>
    <cellStyle name="Hipervínculo visitado" xfId="18381" builtinId="9" hidden="1"/>
    <cellStyle name="Hipervínculo visitado" xfId="18383" builtinId="9" hidden="1"/>
    <cellStyle name="Hipervínculo visitado" xfId="18385" builtinId="9" hidden="1"/>
    <cellStyle name="Hipervínculo visitado" xfId="18387" builtinId="9" hidden="1"/>
    <cellStyle name="Hipervínculo visitado" xfId="18389" builtinId="9" hidden="1"/>
    <cellStyle name="Hipervínculo visitado" xfId="18391" builtinId="9" hidden="1"/>
    <cellStyle name="Hipervínculo visitado" xfId="18393" builtinId="9" hidden="1"/>
    <cellStyle name="Hipervínculo visitado" xfId="18395" builtinId="9" hidden="1"/>
    <cellStyle name="Hipervínculo visitado" xfId="18397" builtinId="9" hidden="1"/>
    <cellStyle name="Hipervínculo visitado" xfId="18399" builtinId="9" hidden="1"/>
    <cellStyle name="Hipervínculo visitado" xfId="18401" builtinId="9" hidden="1"/>
    <cellStyle name="Hipervínculo visitado" xfId="18403" builtinId="9" hidden="1"/>
    <cellStyle name="Hipervínculo visitado" xfId="18405" builtinId="9" hidden="1"/>
    <cellStyle name="Hipervínculo visitado" xfId="18407" builtinId="9" hidden="1"/>
    <cellStyle name="Hipervínculo visitado" xfId="18409" builtinId="9" hidden="1"/>
    <cellStyle name="Hipervínculo visitado" xfId="18411" builtinId="9" hidden="1"/>
    <cellStyle name="Hipervínculo visitado" xfId="18413" builtinId="9" hidden="1"/>
    <cellStyle name="Hipervínculo visitado" xfId="18415" builtinId="9" hidden="1"/>
    <cellStyle name="Hipervínculo visitado" xfId="18417" builtinId="9" hidden="1"/>
    <cellStyle name="Hipervínculo visitado" xfId="18419" builtinId="9" hidden="1"/>
    <cellStyle name="Hipervínculo visitado" xfId="18421" builtinId="9" hidden="1"/>
    <cellStyle name="Hipervínculo visitado" xfId="18423" builtinId="9" hidden="1"/>
    <cellStyle name="Hipervínculo visitado" xfId="18425" builtinId="9" hidden="1"/>
    <cellStyle name="Hipervínculo visitado" xfId="18427" builtinId="9" hidden="1"/>
    <cellStyle name="Hipervínculo visitado" xfId="18429" builtinId="9" hidden="1"/>
    <cellStyle name="Hipervínculo visitado" xfId="18431" builtinId="9" hidden="1"/>
    <cellStyle name="Hipervínculo visitado" xfId="18433" builtinId="9" hidden="1"/>
    <cellStyle name="Hipervínculo visitado" xfId="18435" builtinId="9" hidden="1"/>
    <cellStyle name="Hipervínculo visitado" xfId="18437" builtinId="9" hidden="1"/>
    <cellStyle name="Hipervínculo visitado" xfId="18439" builtinId="9" hidden="1"/>
    <cellStyle name="Hipervínculo visitado" xfId="18441" builtinId="9" hidden="1"/>
    <cellStyle name="Hipervínculo visitado" xfId="18443" builtinId="9" hidden="1"/>
    <cellStyle name="Hipervínculo visitado" xfId="18445" builtinId="9" hidden="1"/>
    <cellStyle name="Hipervínculo visitado" xfId="18447" builtinId="9" hidden="1"/>
    <cellStyle name="Hipervínculo visitado" xfId="18449" builtinId="9" hidden="1"/>
    <cellStyle name="Hipervínculo visitado" xfId="18451" builtinId="9" hidden="1"/>
    <cellStyle name="Hipervínculo visitado" xfId="18453" builtinId="9" hidden="1"/>
    <cellStyle name="Hipervínculo visitado" xfId="18455" builtinId="9" hidden="1"/>
    <cellStyle name="Hipervínculo visitado" xfId="18457" builtinId="9" hidden="1"/>
    <cellStyle name="Hipervínculo visitado" xfId="18459" builtinId="9" hidden="1"/>
    <cellStyle name="Hipervínculo visitado" xfId="18461" builtinId="9" hidden="1"/>
    <cellStyle name="Hipervínculo visitado" xfId="18463" builtinId="9" hidden="1"/>
    <cellStyle name="Hipervínculo visitado" xfId="18465" builtinId="9" hidden="1"/>
    <cellStyle name="Hipervínculo visitado" xfId="18467" builtinId="9" hidden="1"/>
    <cellStyle name="Hipervínculo visitado" xfId="18469" builtinId="9" hidden="1"/>
    <cellStyle name="Hipervínculo visitado" xfId="18471" builtinId="9" hidden="1"/>
    <cellStyle name="Hipervínculo visitado" xfId="18473" builtinId="9" hidden="1"/>
    <cellStyle name="Hipervínculo visitado" xfId="18475" builtinId="9" hidden="1"/>
    <cellStyle name="Hipervínculo visitado" xfId="18477" builtinId="9" hidden="1"/>
    <cellStyle name="Hipervínculo visitado" xfId="18479" builtinId="9" hidden="1"/>
    <cellStyle name="Hipervínculo visitado" xfId="18481" builtinId="9" hidden="1"/>
    <cellStyle name="Hipervínculo visitado" xfId="18483" builtinId="9" hidden="1"/>
    <cellStyle name="Hipervínculo visitado" xfId="18485" builtinId="9" hidden="1"/>
    <cellStyle name="Hipervínculo visitado" xfId="18487" builtinId="9" hidden="1"/>
    <cellStyle name="Hipervínculo visitado" xfId="18489" builtinId="9" hidden="1"/>
    <cellStyle name="Hipervínculo visitado" xfId="18491" builtinId="9" hidden="1"/>
    <cellStyle name="Hipervínculo visitado" xfId="18493" builtinId="9" hidden="1"/>
    <cellStyle name="Hipervínculo visitado" xfId="18495" builtinId="9" hidden="1"/>
    <cellStyle name="Hipervínculo visitado" xfId="18497" builtinId="9" hidden="1"/>
    <cellStyle name="Hipervínculo visitado" xfId="18499" builtinId="9" hidden="1"/>
    <cellStyle name="Hipervínculo visitado" xfId="18501" builtinId="9" hidden="1"/>
    <cellStyle name="Hipervínculo visitado" xfId="18503" builtinId="9" hidden="1"/>
    <cellStyle name="Hipervínculo visitado" xfId="18505" builtinId="9" hidden="1"/>
    <cellStyle name="Hipervínculo visitado" xfId="18507" builtinId="9" hidden="1"/>
    <cellStyle name="Hipervínculo visitado" xfId="18509" builtinId="9" hidden="1"/>
    <cellStyle name="Hipervínculo visitado" xfId="18511" builtinId="9" hidden="1"/>
    <cellStyle name="Hipervínculo visitado" xfId="18513" builtinId="9" hidden="1"/>
    <cellStyle name="Hipervínculo visitado" xfId="18515" builtinId="9" hidden="1"/>
    <cellStyle name="Hipervínculo visitado" xfId="18517" builtinId="9" hidden="1"/>
    <cellStyle name="Hipervínculo visitado" xfId="18519" builtinId="9" hidden="1"/>
    <cellStyle name="Hipervínculo visitado" xfId="18521" builtinId="9" hidden="1"/>
    <cellStyle name="Hipervínculo visitado" xfId="18523" builtinId="9" hidden="1"/>
    <cellStyle name="Hipervínculo visitado" xfId="18525" builtinId="9" hidden="1"/>
    <cellStyle name="Hipervínculo visitado" xfId="18527" builtinId="9" hidden="1"/>
    <cellStyle name="Hipervínculo visitado" xfId="18529" builtinId="9" hidden="1"/>
    <cellStyle name="Hipervínculo visitado" xfId="18531" builtinId="9" hidden="1"/>
    <cellStyle name="Hipervínculo visitado" xfId="18533" builtinId="9" hidden="1"/>
    <cellStyle name="Hipervínculo visitado" xfId="18535" builtinId="9" hidden="1"/>
    <cellStyle name="Hipervínculo visitado" xfId="18537" builtinId="9" hidden="1"/>
    <cellStyle name="Hipervínculo visitado" xfId="18539" builtinId="9" hidden="1"/>
    <cellStyle name="Hipervínculo visitado" xfId="18541" builtinId="9" hidden="1"/>
    <cellStyle name="Hipervínculo visitado" xfId="18543" builtinId="9" hidden="1"/>
    <cellStyle name="Hipervínculo visitado" xfId="18545" builtinId="9" hidden="1"/>
    <cellStyle name="Hipervínculo visitado" xfId="18547" builtinId="9" hidden="1"/>
    <cellStyle name="Hipervínculo visitado" xfId="18549" builtinId="9" hidden="1"/>
    <cellStyle name="Hipervínculo visitado" xfId="18551" builtinId="9" hidden="1"/>
    <cellStyle name="Hipervínculo visitado" xfId="18553" builtinId="9" hidden="1"/>
    <cellStyle name="Hipervínculo visitado" xfId="18555" builtinId="9" hidden="1"/>
    <cellStyle name="Hipervínculo visitado" xfId="18557" builtinId="9" hidden="1"/>
    <cellStyle name="Hipervínculo visitado" xfId="18559" builtinId="9" hidden="1"/>
    <cellStyle name="Hipervínculo visitado" xfId="18561" builtinId="9" hidden="1"/>
    <cellStyle name="Hipervínculo visitado" xfId="18563" builtinId="9" hidden="1"/>
    <cellStyle name="Hipervínculo visitado" xfId="18565" builtinId="9" hidden="1"/>
    <cellStyle name="Hipervínculo visitado" xfId="18567" builtinId="9" hidden="1"/>
    <cellStyle name="Hipervínculo visitado" xfId="18569" builtinId="9" hidden="1"/>
    <cellStyle name="Hipervínculo visitado" xfId="18571" builtinId="9" hidden="1"/>
    <cellStyle name="Hipervínculo visitado" xfId="18573" builtinId="9" hidden="1"/>
    <cellStyle name="Hipervínculo visitado" xfId="18575" builtinId="9" hidden="1"/>
    <cellStyle name="Hipervínculo visitado" xfId="18577" builtinId="9" hidden="1"/>
    <cellStyle name="Hipervínculo visitado" xfId="18579" builtinId="9" hidden="1"/>
    <cellStyle name="Hipervínculo visitado" xfId="18581" builtinId="9" hidden="1"/>
    <cellStyle name="Hipervínculo visitado" xfId="18583" builtinId="9" hidden="1"/>
    <cellStyle name="Hipervínculo visitado" xfId="18585" builtinId="9" hidden="1"/>
    <cellStyle name="Hipervínculo visitado" xfId="18587" builtinId="9" hidden="1"/>
    <cellStyle name="Hipervínculo visitado" xfId="18589" builtinId="9" hidden="1"/>
    <cellStyle name="Hipervínculo visitado" xfId="18591" builtinId="9" hidden="1"/>
    <cellStyle name="Hipervínculo visitado" xfId="18593" builtinId="9" hidden="1"/>
    <cellStyle name="Hipervínculo visitado" xfId="18595" builtinId="9" hidden="1"/>
    <cellStyle name="Hipervínculo visitado" xfId="18597" builtinId="9" hidden="1"/>
    <cellStyle name="Hipervínculo visitado" xfId="18599" builtinId="9" hidden="1"/>
    <cellStyle name="Hipervínculo visitado" xfId="18601" builtinId="9" hidden="1"/>
    <cellStyle name="Hipervínculo visitado" xfId="18603" builtinId="9" hidden="1"/>
    <cellStyle name="Hipervínculo visitado" xfId="18605" builtinId="9" hidden="1"/>
    <cellStyle name="Hipervínculo visitado" xfId="18607" builtinId="9" hidden="1"/>
    <cellStyle name="Hipervínculo visitado" xfId="18609" builtinId="9" hidden="1"/>
    <cellStyle name="Hipervínculo visitado" xfId="18611" builtinId="9" hidden="1"/>
    <cellStyle name="Hipervínculo visitado" xfId="18613" builtinId="9" hidden="1"/>
    <cellStyle name="Hipervínculo visitado" xfId="18615" builtinId="9" hidden="1"/>
    <cellStyle name="Hipervínculo visitado" xfId="18617" builtinId="9" hidden="1"/>
    <cellStyle name="Hipervínculo visitado" xfId="18619" builtinId="9" hidden="1"/>
    <cellStyle name="Hipervínculo visitado" xfId="18621" builtinId="9" hidden="1"/>
    <cellStyle name="Hipervínculo visitado" xfId="18623" builtinId="9" hidden="1"/>
    <cellStyle name="Hipervínculo visitado" xfId="18625" builtinId="9" hidden="1"/>
    <cellStyle name="Hipervínculo visitado" xfId="18627" builtinId="9" hidden="1"/>
    <cellStyle name="Hipervínculo visitado" xfId="18629" builtinId="9" hidden="1"/>
    <cellStyle name="Hipervínculo visitado" xfId="18631" builtinId="9" hidden="1"/>
    <cellStyle name="Hipervínculo visitado" xfId="18633" builtinId="9" hidden="1"/>
    <cellStyle name="Hipervínculo visitado" xfId="18635" builtinId="9" hidden="1"/>
    <cellStyle name="Hipervínculo visitado" xfId="18637" builtinId="9" hidden="1"/>
    <cellStyle name="Hipervínculo visitado" xfId="18639" builtinId="9" hidden="1"/>
    <cellStyle name="Hipervínculo visitado" xfId="18641" builtinId="9" hidden="1"/>
    <cellStyle name="Hipervínculo visitado" xfId="18643" builtinId="9" hidden="1"/>
    <cellStyle name="Hipervínculo visitado" xfId="18645" builtinId="9" hidden="1"/>
    <cellStyle name="Hipervínculo visitado" xfId="18647" builtinId="9" hidden="1"/>
    <cellStyle name="Hipervínculo visitado" xfId="18649" builtinId="9" hidden="1"/>
    <cellStyle name="Hipervínculo visitado" xfId="18651" builtinId="9" hidden="1"/>
    <cellStyle name="Hipervínculo visitado" xfId="18653" builtinId="9" hidden="1"/>
    <cellStyle name="Hipervínculo visitado" xfId="18655" builtinId="9" hidden="1"/>
    <cellStyle name="Hipervínculo visitado" xfId="18657" builtinId="9" hidden="1"/>
    <cellStyle name="Hipervínculo visitado" xfId="18659" builtinId="9" hidden="1"/>
    <cellStyle name="Hipervínculo visitado" xfId="18661" builtinId="9" hidden="1"/>
    <cellStyle name="Hipervínculo visitado" xfId="18663" builtinId="9" hidden="1"/>
    <cellStyle name="Hipervínculo visitado" xfId="18665" builtinId="9" hidden="1"/>
    <cellStyle name="Hipervínculo visitado" xfId="18667" builtinId="9" hidden="1"/>
    <cellStyle name="Hipervínculo visitado" xfId="18669" builtinId="9" hidden="1"/>
    <cellStyle name="Hipervínculo visitado" xfId="18671" builtinId="9" hidden="1"/>
    <cellStyle name="Hipervínculo visitado" xfId="18673" builtinId="9" hidden="1"/>
    <cellStyle name="Hipervínculo visitado" xfId="18675" builtinId="9" hidden="1"/>
    <cellStyle name="Hipervínculo visitado" xfId="18677" builtinId="9" hidden="1"/>
    <cellStyle name="Hipervínculo visitado" xfId="18679" builtinId="9" hidden="1"/>
    <cellStyle name="Hipervínculo visitado" xfId="18681" builtinId="9" hidden="1"/>
    <cellStyle name="Hipervínculo visitado" xfId="18683" builtinId="9" hidden="1"/>
    <cellStyle name="Hipervínculo visitado" xfId="18685" builtinId="9" hidden="1"/>
    <cellStyle name="Hipervínculo visitado" xfId="18687" builtinId="9" hidden="1"/>
    <cellStyle name="Hipervínculo visitado" xfId="18689" builtinId="9" hidden="1"/>
    <cellStyle name="Hipervínculo visitado" xfId="18691" builtinId="9" hidden="1"/>
    <cellStyle name="Hipervínculo visitado" xfId="18693" builtinId="9" hidden="1"/>
    <cellStyle name="Hipervínculo visitado" xfId="18695" builtinId="9" hidden="1"/>
    <cellStyle name="Hipervínculo visitado" xfId="18697" builtinId="9" hidden="1"/>
    <cellStyle name="Hipervínculo visitado" xfId="18699" builtinId="9" hidden="1"/>
    <cellStyle name="Hipervínculo visitado" xfId="18701" builtinId="9" hidden="1"/>
    <cellStyle name="Hipervínculo visitado" xfId="18703" builtinId="9" hidden="1"/>
    <cellStyle name="Hipervínculo visitado" xfId="18705" builtinId="9" hidden="1"/>
    <cellStyle name="Hipervínculo visitado" xfId="18707" builtinId="9" hidden="1"/>
    <cellStyle name="Hipervínculo visitado" xfId="18709" builtinId="9" hidden="1"/>
    <cellStyle name="Hipervínculo visitado" xfId="18711" builtinId="9" hidden="1"/>
    <cellStyle name="Hipervínculo visitado" xfId="18713" builtinId="9" hidden="1"/>
    <cellStyle name="Hipervínculo visitado" xfId="18882" builtinId="9" hidden="1"/>
    <cellStyle name="Hipervínculo visitado" xfId="19014" builtinId="9" hidden="1"/>
    <cellStyle name="Hipervínculo visitado" xfId="18980" builtinId="9" hidden="1"/>
    <cellStyle name="Hipervínculo visitado" xfId="18923" builtinId="9" hidden="1"/>
    <cellStyle name="Hipervínculo visitado" xfId="18866" builtinId="9" hidden="1"/>
    <cellStyle name="Hipervínculo visitado" xfId="15186" builtinId="9" hidden="1"/>
    <cellStyle name="Hipervínculo visitado" xfId="15368" builtinId="9" hidden="1"/>
    <cellStyle name="Hipervínculo visitado" xfId="19122" builtinId="9" hidden="1"/>
    <cellStyle name="Hipervínculo visitado" xfId="19065" builtinId="9" hidden="1"/>
    <cellStyle name="Hipervínculo visitado" xfId="19026" builtinId="9" hidden="1"/>
    <cellStyle name="Hipervínculo visitado" xfId="18774" builtinId="9" hidden="1"/>
    <cellStyle name="Hipervínculo visitado" xfId="18758" builtinId="9" hidden="1"/>
    <cellStyle name="Hipervínculo visitado" xfId="19020" builtinId="9" hidden="1"/>
    <cellStyle name="Hipervínculo visitado" xfId="18989" builtinId="9" hidden="1"/>
    <cellStyle name="Hipervínculo visitado" xfId="18932" builtinId="9" hidden="1"/>
    <cellStyle name="Hipervínculo visitado" xfId="18875" builtinId="9" hidden="1"/>
    <cellStyle name="Hipervínculo visitado" xfId="18781" builtinId="9" hidden="1"/>
    <cellStyle name="Hipervínculo visitado" xfId="19121" builtinId="9" hidden="1"/>
    <cellStyle name="Hipervínculo visitado" xfId="19064" builtinId="9" hidden="1"/>
    <cellStyle name="Hipervínculo visitado" xfId="19021" builtinId="9" hidden="1"/>
    <cellStyle name="Hipervínculo visitado" xfId="18990" builtinId="9" hidden="1"/>
    <cellStyle name="Hipervínculo visitado" xfId="18933" builtinId="9" hidden="1"/>
    <cellStyle name="Hipervínculo visitado" xfId="18876" builtinId="9" hidden="1"/>
    <cellStyle name="Hipervínculo visitado" xfId="18786" builtinId="9" hidden="1"/>
    <cellStyle name="Hipervínculo visitado" xfId="16956" builtinId="9" hidden="1"/>
    <cellStyle name="Hipervínculo visitado" xfId="18962" builtinId="9" hidden="1"/>
    <cellStyle name="Hipervínculo visitado" xfId="18905" builtinId="9" hidden="1"/>
    <cellStyle name="Hipervínculo visitado" xfId="18848" builtinId="9" hidden="1"/>
    <cellStyle name="Hipervínculo visitado" xfId="19120" builtinId="9" hidden="1"/>
    <cellStyle name="Hipervínculo visitado" xfId="19063" builtinId="9" hidden="1"/>
    <cellStyle name="Hipervínculo visitado" xfId="17063" builtinId="9" hidden="1"/>
    <cellStyle name="Hipervínculo visitado" xfId="18759" builtinId="9" hidden="1"/>
    <cellStyle name="Hipervínculo visitado" xfId="17120" builtinId="9" hidden="1"/>
    <cellStyle name="Hipervínculo visitado" xfId="17177" builtinId="9" hidden="1"/>
    <cellStyle name="Hipervínculo visitado" xfId="16915" builtinId="9" hidden="1"/>
    <cellStyle name="Hipervínculo visitado" xfId="19025" builtinId="9" hidden="1"/>
    <cellStyle name="Hipervínculo visitado" xfId="18994" builtinId="9" hidden="1"/>
    <cellStyle name="Hipervínculo visitado" xfId="18937" builtinId="9" hidden="1"/>
    <cellStyle name="Hipervínculo visitado" xfId="18880" builtinId="9" hidden="1"/>
    <cellStyle name="Hipervínculo visitado" xfId="19007" builtinId="9" hidden="1"/>
    <cellStyle name="Hipervínculo visitado" xfId="18950" builtinId="9" hidden="1"/>
    <cellStyle name="Hipervínculo visitado" xfId="18893" builtinId="9" hidden="1"/>
    <cellStyle name="Hipervínculo visitado" xfId="18837" builtinId="9" hidden="1"/>
    <cellStyle name="Hipervínculo visitado" xfId="19005" builtinId="9" hidden="1"/>
    <cellStyle name="Hipervínculo visitado" xfId="18948" builtinId="9" hidden="1"/>
    <cellStyle name="Hipervínculo visitado" xfId="18891" builtinId="9" hidden="1"/>
    <cellStyle name="Hipervínculo visitado" xfId="18835" builtinId="9" hidden="1"/>
    <cellStyle name="Hipervínculo visitado" xfId="18769" builtinId="9" hidden="1"/>
    <cellStyle name="Hipervínculo visitado" xfId="16909" builtinId="9" hidden="1"/>
    <cellStyle name="Hipervínculo visitado" xfId="19165" builtinId="9" hidden="1"/>
    <cellStyle name="Hipervínculo visitado" xfId="19108" builtinId="9" hidden="1"/>
    <cellStyle name="Hipervínculo visitado" xfId="18792" builtinId="9" hidden="1"/>
    <cellStyle name="Hipervínculo visitado" xfId="19163" builtinId="9" hidden="1"/>
    <cellStyle name="Hipervínculo visitado" xfId="19106" builtinId="9" hidden="1"/>
    <cellStyle name="Hipervínculo visitado" xfId="19050" builtinId="9" hidden="1"/>
    <cellStyle name="Hipervínculo visitado" xfId="18789" builtinId="9" hidden="1"/>
    <cellStyle name="Hipervínculo visitado" xfId="19124" builtinId="9" hidden="1"/>
    <cellStyle name="Hipervínculo visitado" xfId="19067" builtinId="9" hidden="1"/>
    <cellStyle name="Hipervínculo visitado" xfId="19048" builtinId="9" hidden="1"/>
    <cellStyle name="Hipervínculo visitado" xfId="19004" builtinId="9" hidden="1"/>
    <cellStyle name="Hipervínculo visitado" xfId="18947" builtinId="9" hidden="1"/>
    <cellStyle name="Hipervínculo visitado" xfId="18890" builtinId="9" hidden="1"/>
    <cellStyle name="Hipervínculo visitado" xfId="17373" builtinId="9" hidden="1"/>
    <cellStyle name="Hipervínculo visitado" xfId="19155" builtinId="9" hidden="1"/>
    <cellStyle name="Hipervínculo visitado" xfId="19098" builtinId="9" hidden="1"/>
    <cellStyle name="Hipervínculo visitado" xfId="19042" builtinId="9" hidden="1"/>
    <cellStyle name="Hipervínculo visitado" xfId="18778" builtinId="9" hidden="1"/>
    <cellStyle name="Hipervínculo visitado" xfId="19061" builtinId="9" hidden="1"/>
    <cellStyle name="Hipervínculo visitado" xfId="19023" builtinId="9" hidden="1"/>
    <cellStyle name="Hipervínculo visitado" xfId="18992" builtinId="9" hidden="1"/>
    <cellStyle name="Hipervínculo visitado" xfId="18935" builtinId="9" hidden="1"/>
    <cellStyle name="Hipervínculo visitado" xfId="18878" builtinId="9" hidden="1"/>
    <cellStyle name="Hipervínculo visitado" xfId="19001" builtinId="9" hidden="1"/>
    <cellStyle name="Hipervínculo visitado" xfId="18944" builtinId="9" hidden="1"/>
    <cellStyle name="Hipervínculo visitado" xfId="18887" builtinId="9" hidden="1"/>
    <cellStyle name="Hipervínculo visitado" xfId="18831" builtinId="9" hidden="1"/>
    <cellStyle name="Hipervínculo visitado" xfId="16900" builtinId="9" hidden="1"/>
    <cellStyle name="Hipervínculo visitado" xfId="19118" builtinId="9" hidden="1"/>
    <cellStyle name="Hipervínculo visitado" xfId="19060" builtinId="9" hidden="1"/>
    <cellStyle name="Hipervínculo visitado" xfId="19016" builtinId="9" hidden="1"/>
    <cellStyle name="Hipervínculo visitado" xfId="18983" builtinId="9" hidden="1"/>
    <cellStyle name="Hipervínculo visitado" xfId="18926" builtinId="9" hidden="1"/>
    <cellStyle name="Hipervínculo visitado" xfId="18869" builtinId="9" hidden="1"/>
    <cellStyle name="Hipervínculo visitado" xfId="19000" builtinId="9" hidden="1"/>
    <cellStyle name="Hipervínculo visitado" xfId="18943" builtinId="9" hidden="1"/>
    <cellStyle name="Hipervínculo visitado" xfId="18886" builtinId="9" hidden="1"/>
    <cellStyle name="Hipervínculo visitado" xfId="18830" builtinId="9" hidden="1"/>
    <cellStyle name="Hipervínculo visitado" xfId="19003" builtinId="9" hidden="1"/>
    <cellStyle name="Hipervínculo visitado" xfId="18946" builtinId="9" hidden="1"/>
    <cellStyle name="Hipervínculo visitado" xfId="18889" builtinId="9" hidden="1"/>
    <cellStyle name="Hipervínculo visitado" xfId="18833" builtinId="9" hidden="1"/>
    <cellStyle name="Hipervínculo visitado" xfId="17038" builtinId="9" hidden="1"/>
    <cellStyle name="Hipervínculo visitado" xfId="18843" builtinId="9" hidden="1"/>
    <cellStyle name="Hipervínculo visitado" xfId="19139" builtinId="9" hidden="1"/>
    <cellStyle name="Hipervínculo visitado" xfId="19082" builtinId="9" hidden="1"/>
    <cellStyle name="Hipervínculo visitado" xfId="18757" builtinId="9" hidden="1"/>
    <cellStyle name="Hipervínculo visitado" xfId="19166" builtinId="9" hidden="1"/>
    <cellStyle name="Hipervínculo visitado" xfId="19109" builtinId="9" hidden="1"/>
    <cellStyle name="Hipervínculo visitado" xfId="18793" builtinId="9" hidden="1"/>
    <cellStyle name="Hipervínculo visitado" xfId="19154" builtinId="9" hidden="1"/>
    <cellStyle name="Hipervínculo visitado" xfId="19097" builtinId="9" hidden="1"/>
    <cellStyle name="Hipervínculo visitado" xfId="19041" builtinId="9" hidden="1"/>
    <cellStyle name="Hipervínculo visitado" xfId="18777" builtinId="9" hidden="1"/>
    <cellStyle name="Hipervínculo visitado" xfId="19156" builtinId="9" hidden="1"/>
    <cellStyle name="Hipervínculo visitado" xfId="19099" builtinId="9" hidden="1"/>
    <cellStyle name="Hipervínculo visitado" xfId="19043" builtinId="9" hidden="1"/>
    <cellStyle name="Hipervínculo visitado" xfId="18779" builtinId="9" hidden="1"/>
    <cellStyle name="Hipervínculo visitado" xfId="19152" builtinId="9" hidden="1"/>
    <cellStyle name="Hipervínculo visitado" xfId="19095" builtinId="9" hidden="1"/>
    <cellStyle name="Hipervínculo visitado" xfId="19027" builtinId="9" hidden="1"/>
    <cellStyle name="Hipervínculo visitado" xfId="18775" builtinId="9" hidden="1"/>
    <cellStyle name="Hipervínculo visitado" xfId="19116" builtinId="9" hidden="1"/>
    <cellStyle name="Hipervínculo visitado" xfId="19058" builtinId="9" hidden="1"/>
    <cellStyle name="Hipervínculo visitado" xfId="19024" builtinId="9" hidden="1"/>
    <cellStyle name="Hipervínculo visitado" xfId="18993" builtinId="9" hidden="1"/>
    <cellStyle name="Hipervínculo visitado" xfId="18936" builtinId="9" hidden="1"/>
    <cellStyle name="Hipervínculo visitado" xfId="18879" builtinId="9" hidden="1"/>
    <cellStyle name="Hipervínculo visitado" xfId="18960" builtinId="9" hidden="1"/>
    <cellStyle name="Hipervínculo visitado" xfId="18903" builtinId="9" hidden="1"/>
    <cellStyle name="Hipervínculo visitado" xfId="18845" builtinId="9" hidden="1"/>
    <cellStyle name="Hipervínculo visitado" xfId="18832" builtinId="9" hidden="1"/>
    <cellStyle name="Hipervínculo visitado" xfId="19159" builtinId="9" hidden="1"/>
    <cellStyle name="Hipervínculo visitado" xfId="19102" builtinId="9" hidden="1"/>
    <cellStyle name="Hipervínculo visitado" xfId="18784" builtinId="9" hidden="1"/>
    <cellStyle name="Hipervínculo visitado" xfId="17095" builtinId="9" hidden="1"/>
    <cellStyle name="Hipervínculo visitado" xfId="19052" builtinId="9" hidden="1"/>
    <cellStyle name="Hipervínculo visitado" xfId="19015" builtinId="9" hidden="1"/>
    <cellStyle name="Hipervínculo visitado" xfId="18981" builtinId="9" hidden="1"/>
    <cellStyle name="Hipervínculo visitado" xfId="18924" builtinId="9" hidden="1"/>
    <cellStyle name="Hipervínculo visitado" xfId="18867" builtinId="9" hidden="1"/>
    <cellStyle name="Hipervínculo visitado" xfId="16966" builtinId="9" hidden="1"/>
    <cellStyle name="Hipervínculo visitado" xfId="18722" builtinId="9" hidden="1"/>
    <cellStyle name="Hipervínculo visitado" xfId="18746" builtinId="9" hidden="1"/>
    <cellStyle name="Hipervínculo visitado" xfId="18738" builtinId="9" hidden="1"/>
    <cellStyle name="Hipervínculo visitado" xfId="18730" builtinId="9" hidden="1"/>
    <cellStyle name="Hipervínculo visitado" xfId="18988" builtinId="9" hidden="1"/>
    <cellStyle name="Hipervínculo visitado" xfId="18931" builtinId="9" hidden="1"/>
    <cellStyle name="Hipervínculo visitado" xfId="18874" builtinId="9" hidden="1"/>
    <cellStyle name="Hipervínculo visitado" xfId="17152" builtinId="9" hidden="1"/>
    <cellStyle name="Hipervínculo visitado" xfId="16913" builtinId="9" hidden="1"/>
    <cellStyle name="Hipervínculo visitado" xfId="19170" builtinId="9" hidden="1"/>
    <cellStyle name="Hipervínculo visitado" xfId="19113" builtinId="9" hidden="1"/>
    <cellStyle name="Hipervínculo visitado" xfId="18799" builtinId="9" hidden="1"/>
    <cellStyle name="Hipervínculo visitado" xfId="18841" builtinId="9" hidden="1"/>
    <cellStyle name="Hipervínculo visitado" xfId="18804" builtinId="9" hidden="1"/>
    <cellStyle name="Hipervínculo visitado" xfId="19143" builtinId="9" hidden="1"/>
    <cellStyle name="Hipervínculo visitado" xfId="19086" builtinId="9" hidden="1"/>
    <cellStyle name="Hipervínculo visitado" xfId="18763" builtinId="9" hidden="1"/>
    <cellStyle name="Hipervínculo visitado" xfId="19115" builtinId="9" hidden="1"/>
    <cellStyle name="Hipervínculo visitado" xfId="19056" builtinId="9" hidden="1"/>
    <cellStyle name="Hipervínculo visitado" xfId="19019" builtinId="9" hidden="1"/>
    <cellStyle name="Hipervínculo visitado" xfId="18987" builtinId="9" hidden="1"/>
    <cellStyle name="Hipervínculo visitado" xfId="18930" builtinId="9" hidden="1"/>
    <cellStyle name="Hipervínculo visitado" xfId="18873" builtinId="9" hidden="1"/>
    <cellStyle name="Hipervínculo visitado" xfId="16914" builtinId="9" hidden="1"/>
    <cellStyle name="Hipervínculo visitado" xfId="18957" builtinId="9" hidden="1"/>
    <cellStyle name="Hipervínculo visitado" xfId="18900" builtinId="9" hidden="1"/>
    <cellStyle name="Hipervínculo visitado" xfId="18839" builtinId="9" hidden="1"/>
    <cellStyle name="Hipervínculo visitado" xfId="19141" builtinId="9" hidden="1"/>
    <cellStyle name="Hipervínculo visitado" xfId="19084" builtinId="9" hidden="1"/>
    <cellStyle name="Hipervínculo visitado" xfId="18761" builtinId="9" hidden="1"/>
    <cellStyle name="Hipervínculo visitado" xfId="19168" builtinId="9" hidden="1"/>
    <cellStyle name="Hipervínculo visitado" xfId="19111" builtinId="9" hidden="1"/>
    <cellStyle name="Hipervínculo visitado" xfId="18797" builtinId="9" hidden="1"/>
    <cellStyle name="Hipervínculo visitado" xfId="18953" builtinId="9" hidden="1"/>
    <cellStyle name="Hipervínculo visitado" xfId="18896" builtinId="9" hidden="1"/>
    <cellStyle name="Hipervínculo visitado" xfId="19054" builtinId="9" hidden="1"/>
    <cellStyle name="Hipervínculo visitado" xfId="19017" builtinId="9" hidden="1"/>
    <cellStyle name="Hipervínculo visitado" xfId="18985" builtinId="9" hidden="1"/>
    <cellStyle name="Hipervínculo visitado" xfId="18928" builtinId="9" hidden="1"/>
    <cellStyle name="Hipervínculo visitado" xfId="18871" builtinId="9" hidden="1"/>
    <cellStyle name="Hipervínculo visitado" xfId="18795" builtinId="9" hidden="1"/>
    <cellStyle name="Hipervínculo visitado" xfId="19169" builtinId="9" hidden="1"/>
    <cellStyle name="Hipervínculo visitado" xfId="19112" builtinId="9" hidden="1"/>
    <cellStyle name="Hipervínculo visitado" xfId="18798" builtinId="9" hidden="1"/>
    <cellStyle name="Hipervínculo visitado" xfId="16903" builtinId="9" hidden="1"/>
    <cellStyle name="Hipervínculo visitado" xfId="18726" builtinId="9" hidden="1"/>
    <cellStyle name="Hipervínculo visitado" xfId="18719" builtinId="9" hidden="1"/>
    <cellStyle name="Hipervínculo visitado" xfId="18749" builtinId="9" hidden="1"/>
    <cellStyle name="Hipervínculo visitado" xfId="18741" builtinId="9" hidden="1"/>
    <cellStyle name="Hipervínculo visitado" xfId="18733" builtinId="9" hidden="1"/>
    <cellStyle name="Hipervínculo visitado" xfId="19136" builtinId="9" hidden="1"/>
    <cellStyle name="Hipervínculo visitado" xfId="19079" builtinId="9" hidden="1"/>
    <cellStyle name="Hipervínculo visitado" xfId="19040" builtinId="9" hidden="1"/>
    <cellStyle name="Hipervínculo visitado" xfId="18752" builtinId="9" hidden="1"/>
    <cellStyle name="Hipervínculo visitado" xfId="19134" builtinId="9" hidden="1"/>
    <cellStyle name="Hipervínculo visitado" xfId="19077" builtinId="9" hidden="1"/>
    <cellStyle name="Hipervínculo visitado" xfId="19038" builtinId="9" hidden="1"/>
    <cellStyle name="Hipervínculo visitado" xfId="18748" builtinId="9" hidden="1"/>
    <cellStyle name="Hipervínculo visitado" xfId="19132" builtinId="9" hidden="1"/>
    <cellStyle name="Hipervínculo visitado" xfId="19075" builtinId="9" hidden="1"/>
    <cellStyle name="Hipervínculo visitado" xfId="19036" builtinId="9" hidden="1"/>
    <cellStyle name="Hipervínculo visitado" xfId="18744" builtinId="9" hidden="1"/>
    <cellStyle name="Hipervínculo visitado" xfId="19130" builtinId="9" hidden="1"/>
    <cellStyle name="Hipervínculo visitado" xfId="19073" builtinId="9" hidden="1"/>
    <cellStyle name="Hipervínculo visitado" xfId="19034" builtinId="9" hidden="1"/>
    <cellStyle name="Hipervínculo visitado" xfId="18740" builtinId="9" hidden="1"/>
    <cellStyle name="Hipervínculo visitado" xfId="19128" builtinId="9" hidden="1"/>
    <cellStyle name="Hipervínculo visitado" xfId="19071" builtinId="9" hidden="1"/>
    <cellStyle name="Hipervínculo visitado" xfId="19032" builtinId="9" hidden="1"/>
    <cellStyle name="Hipervínculo visitado" xfId="18736" builtinId="9" hidden="1"/>
    <cellStyle name="Hipervínculo visitado" xfId="19126" builtinId="9" hidden="1"/>
    <cellStyle name="Hipervínculo visitado" xfId="19069" builtinId="9" hidden="1"/>
    <cellStyle name="Hipervínculo visitado" xfId="19030" builtinId="9" hidden="1"/>
    <cellStyle name="Hipervínculo visitado" xfId="18732" builtinId="9" hidden="1"/>
    <cellStyle name="Hipervínculo visitado" xfId="19135" builtinId="9" hidden="1"/>
    <cellStyle name="Hipervínculo visitado" xfId="19078" builtinId="9" hidden="1"/>
    <cellStyle name="Hipervínculo visitado" xfId="19039" builtinId="9" hidden="1"/>
    <cellStyle name="Hipervínculo visitado" xfId="18751" builtinId="9" hidden="1"/>
    <cellStyle name="Hipervínculo visitado" xfId="19133" builtinId="9" hidden="1"/>
    <cellStyle name="Hipervínculo visitado" xfId="19076" builtinId="9" hidden="1"/>
    <cellStyle name="Hipervínculo visitado" xfId="19037" builtinId="9" hidden="1"/>
    <cellStyle name="Hipervínculo visitado" xfId="18747" builtinId="9" hidden="1"/>
    <cellStyle name="Hipervínculo visitado" xfId="19131" builtinId="9" hidden="1"/>
    <cellStyle name="Hipervínculo visitado" xfId="19074" builtinId="9" hidden="1"/>
    <cellStyle name="Hipervínculo visitado" xfId="19035" builtinId="9" hidden="1"/>
    <cellStyle name="Hipervínculo visitado" xfId="18743" builtinId="9" hidden="1"/>
    <cellStyle name="Hipervínculo visitado" xfId="19129" builtinId="9" hidden="1"/>
    <cellStyle name="Hipervínculo visitado" xfId="19072" builtinId="9" hidden="1"/>
    <cellStyle name="Hipervínculo visitado" xfId="19033" builtinId="9" hidden="1"/>
    <cellStyle name="Hipervínculo visitado" xfId="18739" builtinId="9" hidden="1"/>
    <cellStyle name="Hipervínculo visitado" xfId="19127" builtinId="9" hidden="1"/>
    <cellStyle name="Hipervínculo visitado" xfId="19070" builtinId="9" hidden="1"/>
    <cellStyle name="Hipervínculo visitado" xfId="19031" builtinId="9" hidden="1"/>
    <cellStyle name="Hipervínculo visitado" xfId="18735" builtinId="9" hidden="1"/>
    <cellStyle name="Hipervínculo visitado" xfId="19125" builtinId="9" hidden="1"/>
    <cellStyle name="Hipervínculo visitado" xfId="19068" builtinId="9" hidden="1"/>
    <cellStyle name="Hipervínculo visitado" xfId="19029" builtinId="9" hidden="1"/>
    <cellStyle name="Hipervínculo visitado" xfId="18731" builtinId="9" hidden="1"/>
    <cellStyle name="Hipervínculo visitado" xfId="19172" builtinId="9" hidden="1"/>
    <cellStyle name="Hipervínculo visitado" xfId="19174" builtinId="9" hidden="1"/>
    <cellStyle name="Hipervínculo visitado" xfId="19176" builtinId="9" hidden="1"/>
    <cellStyle name="Hipervínculo visitado" xfId="19178" builtinId="9" hidden="1"/>
    <cellStyle name="Hipervínculo visitado" xfId="19180" builtinId="9" hidden="1"/>
    <cellStyle name="Hipervínculo visitado" xfId="19182" builtinId="9" hidden="1"/>
    <cellStyle name="Hipervínculo visitado" xfId="19184" builtinId="9" hidden="1"/>
    <cellStyle name="Hipervínculo visitado" xfId="19186" builtinId="9" hidden="1"/>
    <cellStyle name="Hipervínculo visitado" xfId="19189" builtinId="9" hidden="1"/>
    <cellStyle name="Hipervínculo visitado" xfId="19191" builtinId="9" hidden="1"/>
    <cellStyle name="Hipervínculo visitado" xfId="19193" builtinId="9" hidden="1"/>
    <cellStyle name="Hipervínculo visitado" xfId="19195" builtinId="9" hidden="1"/>
    <cellStyle name="Hipervínculo visitado" xfId="19197" builtinId="9" hidden="1"/>
    <cellStyle name="Hipervínculo visitado" xfId="19199" builtinId="9" hidden="1"/>
    <cellStyle name="Hipervínculo visitado" xfId="19201" builtinId="9" hidden="1"/>
    <cellStyle name="Hipervínculo visitado" xfId="19203" builtinId="9" hidden="1"/>
    <cellStyle name="Hipervínculo visitado" xfId="19205" builtinId="9" hidden="1"/>
    <cellStyle name="Hipervínculo visitado" xfId="19207" builtinId="9" hidden="1"/>
    <cellStyle name="Hipervínculo visitado" xfId="19209" builtinId="9" hidden="1"/>
    <cellStyle name="Hipervínculo visitado" xfId="19211" builtinId="9" hidden="1"/>
    <cellStyle name="Hipervínculo visitado" xfId="19213" builtinId="9" hidden="1"/>
    <cellStyle name="Hipervínculo visitado" xfId="19215" builtinId="9" hidden="1"/>
    <cellStyle name="Hipervínculo visitado" xfId="19217" builtinId="9" hidden="1"/>
    <cellStyle name="Hipervínculo visitado" xfId="19219" builtinId="9" hidden="1"/>
    <cellStyle name="Hipervínculo visitado" xfId="19221" builtinId="9" hidden="1"/>
    <cellStyle name="Hipervínculo visitado" xfId="19223" builtinId="9" hidden="1"/>
    <cellStyle name="Hipervínculo visitado" xfId="19225" builtinId="9" hidden="1"/>
    <cellStyle name="Hipervínculo visitado" xfId="19227" builtinId="9" hidden="1"/>
    <cellStyle name="Hipervínculo visitado" xfId="19229" builtinId="9" hidden="1"/>
    <cellStyle name="Hipervínculo visitado" xfId="19231" builtinId="9" hidden="1"/>
    <cellStyle name="Hipervínculo visitado" xfId="19233" builtinId="9" hidden="1"/>
    <cellStyle name="Hipervínculo visitado" xfId="19235" builtinId="9" hidden="1"/>
    <cellStyle name="Hipervínculo visitado" xfId="19237" builtinId="9" hidden="1"/>
    <cellStyle name="Hipervínculo visitado" xfId="19239" builtinId="9" hidden="1"/>
    <cellStyle name="Hipervínculo visitado" xfId="19241" builtinId="9" hidden="1"/>
    <cellStyle name="Hipervínculo visitado" xfId="19243" builtinId="9" hidden="1"/>
    <cellStyle name="Hipervínculo visitado" xfId="19245" builtinId="9" hidden="1"/>
    <cellStyle name="Hipervínculo visitado" xfId="19247" builtinId="9" hidden="1"/>
    <cellStyle name="Hipervínculo visitado" xfId="19249" builtinId="9" hidden="1"/>
    <cellStyle name="Hipervínculo visitado" xfId="19251" builtinId="9" hidden="1"/>
    <cellStyle name="Hipervínculo visitado" xfId="19253" builtinId="9" hidden="1"/>
    <cellStyle name="Hipervínculo visitado" xfId="19255" builtinId="9" hidden="1"/>
    <cellStyle name="Hipervínculo visitado" xfId="19257" builtinId="9" hidden="1"/>
    <cellStyle name="Hipervínculo visitado" xfId="19259" builtinId="9" hidden="1"/>
    <cellStyle name="Hipervínculo visitado" xfId="19261" builtinId="9" hidden="1"/>
    <cellStyle name="Hipervínculo visitado" xfId="19263" builtinId="9" hidden="1"/>
    <cellStyle name="Hipervínculo visitado" xfId="19265" builtinId="9" hidden="1"/>
    <cellStyle name="Hipervínculo visitado" xfId="19267" builtinId="9" hidden="1"/>
    <cellStyle name="Hipervínculo visitado" xfId="19269" builtinId="9" hidden="1"/>
    <cellStyle name="Hipervínculo visitado" xfId="19271" builtinId="9" hidden="1"/>
    <cellStyle name="Hipervínculo visitado" xfId="19273" builtinId="9" hidden="1"/>
    <cellStyle name="Hipervínculo visitado" xfId="19275" builtinId="9" hidden="1"/>
    <cellStyle name="Hipervínculo visitado" xfId="19277" builtinId="9" hidden="1"/>
    <cellStyle name="Hipervínculo visitado" xfId="19279" builtinId="9" hidden="1"/>
    <cellStyle name="Hipervínculo visitado" xfId="19281" builtinId="9" hidden="1"/>
    <cellStyle name="Hipervínculo visitado" xfId="19283" builtinId="9" hidden="1"/>
    <cellStyle name="Hipervínculo visitado" xfId="19285" builtinId="9" hidden="1"/>
    <cellStyle name="Hipervínculo visitado" xfId="19287" builtinId="9" hidden="1"/>
    <cellStyle name="Hipervínculo visitado" xfId="19289" builtinId="9" hidden="1"/>
    <cellStyle name="Hipervínculo visitado" xfId="19291" builtinId="9" hidden="1"/>
    <cellStyle name="Hipervínculo visitado" xfId="19293" builtinId="9" hidden="1"/>
    <cellStyle name="Hipervínculo visitado" xfId="19295" builtinId="9" hidden="1"/>
    <cellStyle name="Hipervínculo visitado" xfId="19297" builtinId="9" hidden="1"/>
    <cellStyle name="Hipervínculo visitado" xfId="19299" builtinId="9" hidden="1"/>
    <cellStyle name="Hipervínculo visitado" xfId="19301" builtinId="9" hidden="1"/>
    <cellStyle name="Hipervínculo visitado" xfId="19303" builtinId="9" hidden="1"/>
    <cellStyle name="Hipervínculo visitado" xfId="19305" builtinId="9" hidden="1"/>
    <cellStyle name="Hipervínculo visitado" xfId="19307" builtinId="9" hidden="1"/>
    <cellStyle name="Hipervínculo visitado" xfId="19309" builtinId="9" hidden="1"/>
    <cellStyle name="Hipervínculo visitado" xfId="19311" builtinId="9" hidden="1"/>
    <cellStyle name="Hipervínculo visitado" xfId="19313" builtinId="9" hidden="1"/>
    <cellStyle name="Hipervínculo visitado" xfId="19315" builtinId="9" hidden="1"/>
    <cellStyle name="Hipervínculo visitado" xfId="19317" builtinId="9" hidden="1"/>
    <cellStyle name="Hipervínculo visitado" xfId="19319" builtinId="9" hidden="1"/>
    <cellStyle name="Hipervínculo visitado" xfId="19321" builtinId="9" hidden="1"/>
    <cellStyle name="Hipervínculo visitado" xfId="19323" builtinId="9" hidden="1"/>
    <cellStyle name="Hipervínculo visitado" xfId="19325" builtinId="9" hidden="1"/>
    <cellStyle name="Hipervínculo visitado" xfId="19327" builtinId="9" hidden="1"/>
    <cellStyle name="Hipervínculo visitado" xfId="19329" builtinId="9" hidden="1"/>
    <cellStyle name="Hipervínculo visitado" xfId="19331" builtinId="9" hidden="1"/>
    <cellStyle name="Hipervínculo visitado" xfId="19333" builtinId="9" hidden="1"/>
    <cellStyle name="Hipervínculo visitado" xfId="19335" builtinId="9" hidden="1"/>
    <cellStyle name="Hipervínculo visitado" xfId="19337" builtinId="9" hidden="1"/>
    <cellStyle name="Hipervínculo visitado" xfId="19339" builtinId="9" hidden="1"/>
    <cellStyle name="Hipervínculo visitado" xfId="19341" builtinId="9" hidden="1"/>
    <cellStyle name="Hipervínculo visitado" xfId="19343" builtinId="9" hidden="1"/>
    <cellStyle name="Hipervínculo visitado" xfId="19345" builtinId="9" hidden="1"/>
    <cellStyle name="Hipervínculo visitado" xfId="19347" builtinId="9" hidden="1"/>
    <cellStyle name="Hipervínculo visitado" xfId="19349" builtinId="9" hidden="1"/>
    <cellStyle name="Hipervínculo visitado" xfId="19351" builtinId="9" hidden="1"/>
    <cellStyle name="Hipervínculo visitado" xfId="19353" builtinId="9" hidden="1"/>
    <cellStyle name="Hipervínculo visitado" xfId="19355" builtinId="9" hidden="1"/>
    <cellStyle name="Hipervínculo visitado" xfId="19357" builtinId="9" hidden="1"/>
    <cellStyle name="Hipervínculo visitado" xfId="19359" builtinId="9" hidden="1"/>
    <cellStyle name="Hipervínculo visitado" xfId="19361" builtinId="9" hidden="1"/>
    <cellStyle name="Hipervínculo visitado" xfId="19363" builtinId="9" hidden="1"/>
    <cellStyle name="Hipervínculo visitado" xfId="19365" builtinId="9" hidden="1"/>
    <cellStyle name="Hipervínculo visitado" xfId="19367" builtinId="9" hidden="1"/>
    <cellStyle name="Hipervínculo visitado" xfId="19369" builtinId="9" hidden="1"/>
    <cellStyle name="Hipervínculo visitado" xfId="19371" builtinId="9" hidden="1"/>
    <cellStyle name="Hipervínculo visitado" xfId="19373" builtinId="9" hidden="1"/>
    <cellStyle name="Hipervínculo visitado" xfId="19375" builtinId="9" hidden="1"/>
    <cellStyle name="Hipervínculo visitado" xfId="19377" builtinId="9" hidden="1"/>
    <cellStyle name="Hipervínculo visitado" xfId="19379" builtinId="9" hidden="1"/>
    <cellStyle name="Hipervínculo visitado" xfId="19381" builtinId="9" hidden="1"/>
    <cellStyle name="Hipervínculo visitado" xfId="19383" builtinId="9" hidden="1"/>
    <cellStyle name="Hipervínculo visitado" xfId="19385" builtinId="9" hidden="1"/>
    <cellStyle name="Hipervínculo visitado" xfId="19387" builtinId="9" hidden="1"/>
    <cellStyle name="Hipervínculo visitado" xfId="19389" builtinId="9" hidden="1"/>
    <cellStyle name="Hipervínculo visitado" xfId="19391" builtinId="9" hidden="1"/>
    <cellStyle name="Hipervínculo visitado" xfId="19393" builtinId="9" hidden="1"/>
    <cellStyle name="Hipervínculo visitado" xfId="19395" builtinId="9" hidden="1"/>
    <cellStyle name="Hipervínculo visitado" xfId="19397" builtinId="9" hidden="1"/>
    <cellStyle name="Hipervínculo visitado" xfId="19399" builtinId="9" hidden="1"/>
    <cellStyle name="Hipervínculo visitado" xfId="19401" builtinId="9" hidden="1"/>
    <cellStyle name="Hipervínculo visitado" xfId="19403" builtinId="9" hidden="1"/>
    <cellStyle name="Hipervínculo visitado" xfId="19405" builtinId="9" hidden="1"/>
    <cellStyle name="Hipervínculo visitado" xfId="19407" builtinId="9" hidden="1"/>
    <cellStyle name="Hipervínculo visitado" xfId="19409" builtinId="9" hidden="1"/>
    <cellStyle name="Hipervínculo visitado" xfId="19411" builtinId="9" hidden="1"/>
    <cellStyle name="Hipervínculo visitado" xfId="19413" builtinId="9" hidden="1"/>
    <cellStyle name="Hipervínculo visitado" xfId="19415" builtinId="9" hidden="1"/>
    <cellStyle name="Hipervínculo visitado" xfId="19417" builtinId="9" hidden="1"/>
    <cellStyle name="Hipervínculo visitado" xfId="19419" builtinId="9" hidden="1"/>
    <cellStyle name="Hipervínculo visitado" xfId="19421" builtinId="9" hidden="1"/>
    <cellStyle name="Hipervínculo visitado" xfId="19423" builtinId="9" hidden="1"/>
    <cellStyle name="Hipervínculo visitado" xfId="19425" builtinId="9" hidden="1"/>
    <cellStyle name="Hipervínculo visitado" xfId="19427" builtinId="9" hidden="1"/>
    <cellStyle name="Hipervínculo visitado" xfId="19429" builtinId="9" hidden="1"/>
    <cellStyle name="Hipervínculo visitado" xfId="19431" builtinId="9" hidden="1"/>
    <cellStyle name="Hipervínculo visitado" xfId="19433" builtinId="9" hidden="1"/>
    <cellStyle name="Hipervínculo visitado" xfId="19435" builtinId="9" hidden="1"/>
    <cellStyle name="Hipervínculo visitado" xfId="19437" builtinId="9" hidden="1"/>
    <cellStyle name="Hipervínculo visitado" xfId="19439" builtinId="9" hidden="1"/>
    <cellStyle name="Hipervínculo visitado" xfId="19441" builtinId="9" hidden="1"/>
    <cellStyle name="Hipervínculo visitado" xfId="19443" builtinId="9" hidden="1"/>
    <cellStyle name="Hipervínculo visitado" xfId="19445" builtinId="9" hidden="1"/>
    <cellStyle name="Hipervínculo visitado" xfId="19447" builtinId="9" hidden="1"/>
    <cellStyle name="Hipervínculo visitado" xfId="19449" builtinId="9" hidden="1"/>
    <cellStyle name="Hipervínculo visitado" xfId="19451" builtinId="9" hidden="1"/>
    <cellStyle name="Hipervínculo visitado" xfId="19453" builtinId="9" hidden="1"/>
    <cellStyle name="Hipervínculo visitado" xfId="19455" builtinId="9" hidden="1"/>
    <cellStyle name="Hipervínculo visitado" xfId="19457" builtinId="9" hidden="1"/>
    <cellStyle name="Hipervínculo visitado" xfId="19459" builtinId="9" hidden="1"/>
    <cellStyle name="Hipervínculo visitado" xfId="19461" builtinId="9" hidden="1"/>
    <cellStyle name="Hipervínculo visitado" xfId="19463" builtinId="9" hidden="1"/>
    <cellStyle name="Hipervínculo visitado" xfId="19465" builtinId="9" hidden="1"/>
    <cellStyle name="Hipervínculo visitado" xfId="19467" builtinId="9" hidden="1"/>
    <cellStyle name="Hipervínculo visitado" xfId="19469" builtinId="9" hidden="1"/>
    <cellStyle name="Hipervínculo visitado" xfId="19471" builtinId="9" hidden="1"/>
    <cellStyle name="Hipervínculo visitado" xfId="19473" builtinId="9" hidden="1"/>
    <cellStyle name="Hipervínculo visitado" xfId="19475" builtinId="9" hidden="1"/>
    <cellStyle name="Hipervínculo visitado" xfId="19477" builtinId="9" hidden="1"/>
    <cellStyle name="Hipervínculo visitado" xfId="19479" builtinId="9" hidden="1"/>
    <cellStyle name="Hipervínculo visitado" xfId="19481" builtinId="9" hidden="1"/>
    <cellStyle name="Hipervínculo visitado" xfId="19483" builtinId="9" hidden="1"/>
    <cellStyle name="Hipervínculo visitado" xfId="19485" builtinId="9" hidden="1"/>
    <cellStyle name="Hipervínculo visitado" xfId="19487" builtinId="9" hidden="1"/>
    <cellStyle name="Hipervínculo visitado" xfId="19489" builtinId="9" hidden="1"/>
    <cellStyle name="Hipervínculo visitado" xfId="19491" builtinId="9" hidden="1"/>
    <cellStyle name="Hipervínculo visitado" xfId="19493" builtinId="9" hidden="1"/>
    <cellStyle name="Hipervínculo visitado" xfId="19495" builtinId="9" hidden="1"/>
    <cellStyle name="Hipervínculo visitado" xfId="19497" builtinId="9" hidden="1"/>
    <cellStyle name="Hipervínculo visitado" xfId="19499" builtinId="9" hidden="1"/>
    <cellStyle name="Hipervínculo visitado" xfId="19501" builtinId="9" hidden="1"/>
    <cellStyle name="Hipervínculo visitado" xfId="19503" builtinId="9" hidden="1"/>
    <cellStyle name="Hipervínculo visitado" xfId="19505" builtinId="9" hidden="1"/>
    <cellStyle name="Hipervínculo visitado" xfId="19507" builtinId="9" hidden="1"/>
    <cellStyle name="Hipervínculo visitado" xfId="19509" builtinId="9" hidden="1"/>
    <cellStyle name="Hipervínculo visitado" xfId="19511" builtinId="9" hidden="1"/>
    <cellStyle name="Hipervínculo visitado" xfId="19513" builtinId="9" hidden="1"/>
    <cellStyle name="Hipervínculo visitado" xfId="19515" builtinId="9" hidden="1"/>
    <cellStyle name="Hipervínculo visitado" xfId="19517" builtinId="9" hidden="1"/>
    <cellStyle name="Hipervínculo visitado" xfId="19519" builtinId="9" hidden="1"/>
    <cellStyle name="Hipervínculo visitado" xfId="19521" builtinId="9" hidden="1"/>
    <cellStyle name="Hipervínculo visitado" xfId="19523" builtinId="9" hidden="1"/>
    <cellStyle name="Hipervínculo visitado" xfId="19525" builtinId="9" hidden="1"/>
    <cellStyle name="Hipervínculo visitado" xfId="19527" builtinId="9" hidden="1"/>
    <cellStyle name="Hipervínculo visitado" xfId="19529" builtinId="9" hidden="1"/>
    <cellStyle name="Hipervínculo visitado" xfId="19531" builtinId="9" hidden="1"/>
    <cellStyle name="Hipervínculo visitado" xfId="19533" builtinId="9" hidden="1"/>
    <cellStyle name="Hipervínculo visitado" xfId="19535" builtinId="9" hidden="1"/>
    <cellStyle name="Hipervínculo visitado" xfId="19537" builtinId="9" hidden="1"/>
    <cellStyle name="Hipervínculo visitado" xfId="19539" builtinId="9" hidden="1"/>
    <cellStyle name="Hipervínculo visitado" xfId="19541" builtinId="9" hidden="1"/>
    <cellStyle name="Hipervínculo visitado" xfId="19543" builtinId="9" hidden="1"/>
    <cellStyle name="Hipervínculo visitado" xfId="19545" builtinId="9" hidden="1"/>
    <cellStyle name="Hipervínculo visitado" xfId="19547" builtinId="9" hidden="1"/>
    <cellStyle name="Hipervínculo visitado" xfId="19549" builtinId="9" hidden="1"/>
    <cellStyle name="Hipervínculo visitado" xfId="19551" builtinId="9" hidden="1"/>
    <cellStyle name="Hipervínculo visitado" xfId="19553" builtinId="9" hidden="1"/>
    <cellStyle name="Hipervínculo visitado" xfId="19555" builtinId="9" hidden="1"/>
    <cellStyle name="Hipervínculo visitado" xfId="19557" builtinId="9" hidden="1"/>
    <cellStyle name="Hipervínculo visitado" xfId="19559" builtinId="9" hidden="1"/>
    <cellStyle name="Hipervínculo visitado" xfId="19561" builtinId="9" hidden="1"/>
    <cellStyle name="Hipervínculo visitado" xfId="19563" builtinId="9" hidden="1"/>
    <cellStyle name="Hipervínculo visitado" xfId="19565" builtinId="9" hidden="1"/>
    <cellStyle name="Hipervínculo visitado" xfId="19567" builtinId="9" hidden="1"/>
    <cellStyle name="Hipervínculo visitado" xfId="19569" builtinId="9" hidden="1"/>
    <cellStyle name="Hipervínculo visitado" xfId="19571" builtinId="9" hidden="1"/>
    <cellStyle name="Hipervínculo visitado" xfId="19573" builtinId="9" hidden="1"/>
    <cellStyle name="Hipervínculo visitado" xfId="19575" builtinId="9" hidden="1"/>
    <cellStyle name="Hipervínculo visitado" xfId="19577" builtinId="9" hidden="1"/>
    <cellStyle name="Hipervínculo visitado" xfId="19579" builtinId="9" hidden="1"/>
    <cellStyle name="Hipervínculo visitado" xfId="19581" builtinId="9" hidden="1"/>
    <cellStyle name="Hipervínculo visitado" xfId="19583" builtinId="9" hidden="1"/>
    <cellStyle name="Hipervínculo visitado" xfId="19585" builtinId="9" hidden="1"/>
    <cellStyle name="Hipervínculo visitado" xfId="19587" builtinId="9" hidden="1"/>
    <cellStyle name="Hipervínculo visitado" xfId="19589" builtinId="9" hidden="1"/>
    <cellStyle name="Hipervínculo visitado" xfId="19591" builtinId="9" hidden="1"/>
    <cellStyle name="Hipervínculo visitado" xfId="19593" builtinId="9" hidden="1"/>
    <cellStyle name="Hipervínculo visitado" xfId="19595" builtinId="9" hidden="1"/>
    <cellStyle name="Hipervínculo visitado" xfId="19597" builtinId="9" hidden="1"/>
    <cellStyle name="Hipervínculo visitado" xfId="19599" builtinId="9" hidden="1"/>
    <cellStyle name="Hipervínculo visitado" xfId="19601" builtinId="9" hidden="1"/>
    <cellStyle name="Hipervínculo visitado" xfId="19603" builtinId="9" hidden="1"/>
    <cellStyle name="Hipervínculo visitado" xfId="19605" builtinId="9" hidden="1"/>
    <cellStyle name="Hipervínculo visitado" xfId="19607" builtinId="9" hidden="1"/>
    <cellStyle name="Hipervínculo visitado" xfId="19609" builtinId="9" hidden="1"/>
    <cellStyle name="Hipervínculo visitado" xfId="19611" builtinId="9" hidden="1"/>
    <cellStyle name="Hipervínculo visitado" xfId="19613" builtinId="9" hidden="1"/>
    <cellStyle name="Hipervínculo visitado" xfId="19615" builtinId="9" hidden="1"/>
    <cellStyle name="Hipervínculo visitado" xfId="19617" builtinId="9" hidden="1"/>
    <cellStyle name="Hipervínculo visitado" xfId="19619" builtinId="9" hidden="1"/>
    <cellStyle name="Hipervínculo visitado" xfId="19621" builtinId="9" hidden="1"/>
    <cellStyle name="Hipervínculo visitado" xfId="19623" builtinId="9" hidden="1"/>
    <cellStyle name="Hipervínculo visitado" xfId="19625" builtinId="9" hidden="1"/>
    <cellStyle name="Hipervínculo visitado" xfId="19627" builtinId="9" hidden="1"/>
    <cellStyle name="Hipervínculo visitado" xfId="19629" builtinId="9" hidden="1"/>
    <cellStyle name="Hipervínculo visitado" xfId="19631" builtinId="9" hidden="1"/>
    <cellStyle name="Hipervínculo visitado" xfId="19633" builtinId="9" hidden="1"/>
    <cellStyle name="Hipervínculo visitado" xfId="19635" builtinId="9" hidden="1"/>
    <cellStyle name="Hipervínculo visitado" xfId="19637" builtinId="9" hidden="1"/>
    <cellStyle name="Hipervínculo visitado" xfId="19639" builtinId="9" hidden="1"/>
    <cellStyle name="Hipervínculo visitado" xfId="19641" builtinId="9" hidden="1"/>
    <cellStyle name="Hipervínculo visitado" xfId="19643" builtinId="9" hidden="1"/>
    <cellStyle name="Hipervínculo visitado" xfId="19645" builtinId="9" hidden="1"/>
    <cellStyle name="Hipervínculo visitado" xfId="19647" builtinId="9" hidden="1"/>
    <cellStyle name="Hipervínculo visitado" xfId="19649" builtinId="9" hidden="1"/>
    <cellStyle name="Hipervínculo visitado" xfId="19651" builtinId="9" hidden="1"/>
    <cellStyle name="Hipervínculo visitado" xfId="19653" builtinId="9" hidden="1"/>
    <cellStyle name="Hipervínculo visitado" xfId="19655" builtinId="9" hidden="1"/>
    <cellStyle name="Hipervínculo visitado" xfId="19657" builtinId="9" hidden="1"/>
    <cellStyle name="Hipervínculo visitado" xfId="19659" builtinId="9" hidden="1"/>
    <cellStyle name="Hipervínculo visitado" xfId="19661" builtinId="9" hidden="1"/>
    <cellStyle name="Hipervínculo visitado" xfId="19663" builtinId="9" hidden="1"/>
    <cellStyle name="Hipervínculo visitado" xfId="19665" builtinId="9" hidden="1"/>
    <cellStyle name="Hipervínculo visitado" xfId="19667" builtinId="9" hidden="1"/>
    <cellStyle name="Hipervínculo visitado" xfId="19669" builtinId="9" hidden="1"/>
    <cellStyle name="Hipervínculo visitado" xfId="19671" builtinId="9" hidden="1"/>
    <cellStyle name="Hipervínculo visitado" xfId="19673" builtinId="9" hidden="1"/>
    <cellStyle name="Hipervínculo visitado" xfId="19675" builtinId="9" hidden="1"/>
    <cellStyle name="Hipervínculo visitado" xfId="19677" builtinId="9" hidden="1"/>
    <cellStyle name="Hipervínculo visitado" xfId="19679" builtinId="9" hidden="1"/>
    <cellStyle name="Hipervínculo visitado" xfId="19681" builtinId="9" hidden="1"/>
    <cellStyle name="Hipervínculo visitado" xfId="19683" builtinId="9" hidden="1"/>
    <cellStyle name="Hipervínculo visitado" xfId="19685" builtinId="9" hidden="1"/>
    <cellStyle name="Hipervínculo visitado" xfId="19687" builtinId="9" hidden="1"/>
    <cellStyle name="Hipervínculo visitado" xfId="19689" builtinId="9" hidden="1"/>
    <cellStyle name="Hipervínculo visitado" xfId="19691" builtinId="9" hidden="1"/>
    <cellStyle name="Hipervínculo visitado" xfId="19693" builtinId="9" hidden="1"/>
    <cellStyle name="Hipervínculo visitado" xfId="19695" builtinId="9" hidden="1"/>
    <cellStyle name="Hipervínculo visitado" xfId="19697" builtinId="9" hidden="1"/>
    <cellStyle name="Hipervínculo visitado" xfId="19699" builtinId="9" hidden="1"/>
    <cellStyle name="Hipervínculo visitado" xfId="19701" builtinId="9" hidden="1"/>
    <cellStyle name="Hipervínculo visitado" xfId="19703" builtinId="9" hidden="1"/>
    <cellStyle name="Hipervínculo visitado" xfId="19705" builtinId="9" hidden="1"/>
    <cellStyle name="Hipervínculo visitado" xfId="19707" builtinId="9" hidden="1"/>
    <cellStyle name="Hipervínculo visitado" xfId="19709" builtinId="9" hidden="1"/>
    <cellStyle name="Hipervínculo visitado" xfId="19711" builtinId="9" hidden="1"/>
    <cellStyle name="Hipervínculo visitado" xfId="19713" builtinId="9" hidden="1"/>
    <cellStyle name="Hipervínculo visitado" xfId="19715" builtinId="9" hidden="1"/>
    <cellStyle name="Hipervínculo visitado" xfId="19717" builtinId="9" hidden="1"/>
    <cellStyle name="Hipervínculo visitado" xfId="19719" builtinId="9" hidden="1"/>
    <cellStyle name="Hipervínculo visitado" xfId="19721" builtinId="9" hidden="1"/>
    <cellStyle name="Hipervínculo visitado" xfId="19723" builtinId="9" hidden="1"/>
    <cellStyle name="Hipervínculo visitado" xfId="19725" builtinId="9" hidden="1"/>
    <cellStyle name="Hipervínculo visitado" xfId="19727" builtinId="9" hidden="1"/>
    <cellStyle name="Hipervínculo visitado" xfId="19729" builtinId="9" hidden="1"/>
    <cellStyle name="Hipervínculo visitado" xfId="19731" builtinId="9" hidden="1"/>
    <cellStyle name="Hipervínculo visitado" xfId="19733" builtinId="9" hidden="1"/>
    <cellStyle name="Hipervínculo visitado" xfId="19735" builtinId="9" hidden="1"/>
    <cellStyle name="Hipervínculo visitado" xfId="19737" builtinId="9" hidden="1"/>
    <cellStyle name="Hipervínculo visitado" xfId="19739" builtinId="9" hidden="1"/>
    <cellStyle name="Hipervínculo visitado" xfId="19741" builtinId="9" hidden="1"/>
    <cellStyle name="Hipervínculo visitado" xfId="19743" builtinId="9" hidden="1"/>
    <cellStyle name="Hipervínculo visitado" xfId="19745" builtinId="9" hidden="1"/>
    <cellStyle name="Hipervínculo visitado" xfId="19747" builtinId="9" hidden="1"/>
    <cellStyle name="Hipervínculo visitado" xfId="19749" builtinId="9" hidden="1"/>
    <cellStyle name="Hipervínculo visitado" xfId="19751" builtinId="9" hidden="1"/>
    <cellStyle name="Hipervínculo visitado" xfId="19753" builtinId="9" hidden="1"/>
    <cellStyle name="Hipervínculo visitado" xfId="19755" builtinId="9" hidden="1"/>
    <cellStyle name="Hipervínculo visitado" xfId="19757" builtinId="9" hidden="1"/>
    <cellStyle name="Hipervínculo visitado" xfId="19759" builtinId="9" hidden="1"/>
    <cellStyle name="Hipervínculo visitado" xfId="19761" builtinId="9" hidden="1"/>
    <cellStyle name="Hipervínculo visitado" xfId="19763" builtinId="9" hidden="1"/>
    <cellStyle name="Hipervínculo visitado" xfId="19765" builtinId="9" hidden="1"/>
    <cellStyle name="Hipervínculo visitado" xfId="19767" builtinId="9" hidden="1"/>
    <cellStyle name="Hipervínculo visitado" xfId="19769" builtinId="9" hidden="1"/>
    <cellStyle name="Hipervínculo visitado" xfId="19771" builtinId="9" hidden="1"/>
    <cellStyle name="Hipervínculo visitado" xfId="19773" builtinId="9" hidden="1"/>
    <cellStyle name="Hipervínculo visitado" xfId="19775" builtinId="9" hidden="1"/>
    <cellStyle name="Hipervínculo visitado" xfId="19777" builtinId="9" hidden="1"/>
    <cellStyle name="Hipervínculo visitado" xfId="19779" builtinId="9" hidden="1"/>
    <cellStyle name="Hipervínculo visitado" xfId="19781" builtinId="9" hidden="1"/>
    <cellStyle name="Hipervínculo visitado" xfId="19783" builtinId="9" hidden="1"/>
    <cellStyle name="Hipervínculo visitado" xfId="19785" builtinId="9" hidden="1"/>
    <cellStyle name="Hipervínculo visitado" xfId="19787" builtinId="9" hidden="1"/>
    <cellStyle name="Hipervínculo visitado" xfId="19789" builtinId="9" hidden="1"/>
    <cellStyle name="Hipervínculo visitado" xfId="19791" builtinId="9" hidden="1"/>
    <cellStyle name="Hipervínculo visitado" xfId="19793" builtinId="9" hidden="1"/>
    <cellStyle name="Hipervínculo visitado" xfId="19795" builtinId="9" hidden="1"/>
    <cellStyle name="Hipervínculo visitado" xfId="19797" builtinId="9" hidden="1"/>
    <cellStyle name="Hipervínculo visitado" xfId="19799" builtinId="9" hidden="1"/>
    <cellStyle name="Hipervínculo visitado" xfId="19801" builtinId="9" hidden="1"/>
    <cellStyle name="Hipervínculo visitado" xfId="19803" builtinId="9" hidden="1"/>
    <cellStyle name="Hipervínculo visitado" xfId="19805" builtinId="9" hidden="1"/>
    <cellStyle name="Hipervínculo visitado" xfId="19807" builtinId="9" hidden="1"/>
    <cellStyle name="Hipervínculo visitado" xfId="19809" builtinId="9" hidden="1"/>
    <cellStyle name="Hipervínculo visitado" xfId="19811" builtinId="9" hidden="1"/>
    <cellStyle name="Hipervínculo visitado" xfId="19813" builtinId="9" hidden="1"/>
    <cellStyle name="Hipervínculo visitado" xfId="19815" builtinId="9" hidden="1"/>
    <cellStyle name="Hipervínculo visitado" xfId="19817" builtinId="9" hidden="1"/>
    <cellStyle name="Hipervínculo visitado" xfId="19819" builtinId="9" hidden="1"/>
    <cellStyle name="Hipervínculo visitado" xfId="19821" builtinId="9" hidden="1"/>
    <cellStyle name="Hipervínculo visitado" xfId="19823" builtinId="9" hidden="1"/>
    <cellStyle name="Hipervínculo visitado" xfId="19825" builtinId="9" hidden="1"/>
    <cellStyle name="Hipervínculo visitado" xfId="19827" builtinId="9" hidden="1"/>
    <cellStyle name="Hipervínculo visitado" xfId="19829" builtinId="9" hidden="1"/>
    <cellStyle name="Hipervínculo visitado" xfId="19831" builtinId="9" hidden="1"/>
    <cellStyle name="Hipervínculo visitado" xfId="19833" builtinId="9" hidden="1"/>
    <cellStyle name="Hipervínculo visitado" xfId="19835" builtinId="9" hidden="1"/>
    <cellStyle name="Hipervínculo visitado" xfId="19837" builtinId="9" hidden="1"/>
    <cellStyle name="Hipervínculo visitado" xfId="19839" builtinId="9" hidden="1"/>
    <cellStyle name="Hipervínculo visitado" xfId="19841" builtinId="9" hidden="1"/>
    <cellStyle name="Hipervínculo visitado" xfId="19843" builtinId="9" hidden="1"/>
    <cellStyle name="Hipervínculo visitado" xfId="19845" builtinId="9" hidden="1"/>
    <cellStyle name="Hipervínculo visitado" xfId="19847" builtinId="9" hidden="1"/>
    <cellStyle name="Hipervínculo visitado" xfId="19849" builtinId="9" hidden="1"/>
    <cellStyle name="Hipervínculo visitado" xfId="19851" builtinId="9" hidden="1"/>
    <cellStyle name="Hipervínculo visitado" xfId="19853" builtinId="9" hidden="1"/>
    <cellStyle name="Hipervínculo visitado" xfId="19855" builtinId="9" hidden="1"/>
    <cellStyle name="Hipervínculo visitado" xfId="19857" builtinId="9" hidden="1"/>
    <cellStyle name="Hipervínculo visitado" xfId="19859" builtinId="9" hidden="1"/>
    <cellStyle name="Hipervínculo visitado" xfId="19861" builtinId="9" hidden="1"/>
    <cellStyle name="Hipervínculo visitado" xfId="19863" builtinId="9" hidden="1"/>
    <cellStyle name="Hipervínculo visitado" xfId="19865" builtinId="9" hidden="1"/>
    <cellStyle name="Hipervínculo visitado" xfId="19867" builtinId="9" hidden="1"/>
    <cellStyle name="Hipervínculo visitado" xfId="19869" builtinId="9" hidden="1"/>
    <cellStyle name="Hipervínculo visitado" xfId="19871" builtinId="9" hidden="1"/>
    <cellStyle name="Hipervínculo visitado" xfId="19873" builtinId="9" hidden="1"/>
    <cellStyle name="Hipervínculo visitado" xfId="19875" builtinId="9" hidden="1"/>
    <cellStyle name="Hipervínculo visitado" xfId="19877" builtinId="9" hidden="1"/>
    <cellStyle name="Hipervínculo visitado" xfId="19879" builtinId="9" hidden="1"/>
    <cellStyle name="Hipervínculo visitado" xfId="19881" builtinId="9" hidden="1"/>
    <cellStyle name="Hipervínculo visitado" xfId="19883" builtinId="9" hidden="1"/>
    <cellStyle name="Hipervínculo visitado" xfId="19885" builtinId="9" hidden="1"/>
    <cellStyle name="Hipervínculo visitado" xfId="19887" builtinId="9" hidden="1"/>
    <cellStyle name="Hipervínculo visitado" xfId="19889" builtinId="9" hidden="1"/>
    <cellStyle name="Hipervínculo visitado" xfId="19891" builtinId="9" hidden="1"/>
    <cellStyle name="Hipervínculo visitado" xfId="19893" builtinId="9" hidden="1"/>
    <cellStyle name="Hipervínculo visitado" xfId="19895" builtinId="9" hidden="1"/>
    <cellStyle name="Hipervínculo visitado" xfId="19897" builtinId="9" hidden="1"/>
    <cellStyle name="Hipervínculo visitado" xfId="19899" builtinId="9" hidden="1"/>
    <cellStyle name="Hipervínculo visitado" xfId="19901" builtinId="9" hidden="1"/>
    <cellStyle name="Hipervínculo visitado" xfId="19903" builtinId="9" hidden="1"/>
    <cellStyle name="Hipervínculo visitado" xfId="19905" builtinId="9" hidden="1"/>
    <cellStyle name="Hipervínculo visitado" xfId="19907" builtinId="9" hidden="1"/>
    <cellStyle name="Hipervínculo visitado" xfId="19909" builtinId="9" hidden="1"/>
    <cellStyle name="Hipervínculo visitado" xfId="19911" builtinId="9" hidden="1"/>
    <cellStyle name="Hipervínculo visitado" xfId="19913" builtinId="9" hidden="1"/>
    <cellStyle name="Hipervínculo visitado" xfId="19915" builtinId="9" hidden="1"/>
    <cellStyle name="Hipervínculo visitado" xfId="19917" builtinId="9" hidden="1"/>
    <cellStyle name="Hipervínculo visitado" xfId="19919" builtinId="9" hidden="1"/>
    <cellStyle name="Hipervínculo visitado" xfId="19921" builtinId="9" hidden="1"/>
    <cellStyle name="Hipervínculo visitado" xfId="19923" builtinId="9" hidden="1"/>
    <cellStyle name="Hipervínculo visitado" xfId="19925" builtinId="9" hidden="1"/>
    <cellStyle name="Hipervínculo visitado" xfId="19927" builtinId="9" hidden="1"/>
    <cellStyle name="Hipervínculo visitado" xfId="19929" builtinId="9" hidden="1"/>
    <cellStyle name="Hipervínculo visitado" xfId="19931" builtinId="9" hidden="1"/>
    <cellStyle name="Hipervínculo visitado" xfId="19933" builtinId="9" hidden="1"/>
    <cellStyle name="Hipervínculo visitado" xfId="19935" builtinId="9" hidden="1"/>
    <cellStyle name="Hipervínculo visitado" xfId="19937" builtinId="9" hidden="1"/>
    <cellStyle name="Hipervínculo visitado" xfId="19939" builtinId="9" hidden="1"/>
    <cellStyle name="Hipervínculo visitado" xfId="19941" builtinId="9" hidden="1"/>
    <cellStyle name="Hipervínculo visitado" xfId="19943" builtinId="9" hidden="1"/>
    <cellStyle name="Hipervínculo visitado" xfId="19945" builtinId="9" hidden="1"/>
    <cellStyle name="Hipervínculo visitado" xfId="19947" builtinId="9" hidden="1"/>
    <cellStyle name="Hipervínculo visitado" xfId="19949" builtinId="9" hidden="1"/>
    <cellStyle name="Hipervínculo visitado" xfId="19951" builtinId="9" hidden="1"/>
    <cellStyle name="Hipervínculo visitado" xfId="19953" builtinId="9" hidden="1"/>
    <cellStyle name="Hipervínculo visitado" xfId="19955" builtinId="9" hidden="1"/>
    <cellStyle name="Hipervínculo visitado" xfId="19957" builtinId="9" hidden="1"/>
    <cellStyle name="Hipervínculo visitado" xfId="19959" builtinId="9" hidden="1"/>
    <cellStyle name="Hipervínculo visitado" xfId="19961" builtinId="9" hidden="1"/>
    <cellStyle name="Hipervínculo visitado" xfId="19963" builtinId="9" hidden="1"/>
    <cellStyle name="Hipervínculo visitado" xfId="19965" builtinId="9" hidden="1"/>
    <cellStyle name="Hipervínculo visitado" xfId="19967" builtinId="9" hidden="1"/>
    <cellStyle name="Hipervínculo visitado" xfId="19969" builtinId="9" hidden="1"/>
    <cellStyle name="Hipervínculo visitado" xfId="19971" builtinId="9" hidden="1"/>
    <cellStyle name="Hipervínculo visitado" xfId="19973" builtinId="9" hidden="1"/>
    <cellStyle name="Hipervínculo visitado" xfId="19975" builtinId="9" hidden="1"/>
    <cellStyle name="Hipervínculo visitado" xfId="19977" builtinId="9" hidden="1"/>
    <cellStyle name="Hipervínculo visitado" xfId="19979" builtinId="9" hidden="1"/>
    <cellStyle name="Hipervínculo visitado" xfId="19981" builtinId="9" hidden="1"/>
    <cellStyle name="Hipervínculo visitado" xfId="19983" builtinId="9" hidden="1"/>
    <cellStyle name="Hipervínculo visitado" xfId="19985" builtinId="9" hidden="1"/>
    <cellStyle name="Hipervínculo visitado" xfId="19987" builtinId="9" hidden="1"/>
    <cellStyle name="Hipervínculo visitado" xfId="19989" builtinId="9" hidden="1"/>
    <cellStyle name="Hipervínculo visitado" xfId="19991" builtinId="9" hidden="1"/>
    <cellStyle name="Hipervínculo visitado" xfId="19993" builtinId="9" hidden="1"/>
    <cellStyle name="Hipervínculo visitado" xfId="19995" builtinId="9" hidden="1"/>
    <cellStyle name="Hipervínculo visitado" xfId="19997" builtinId="9" hidden="1"/>
    <cellStyle name="Hipervínculo visitado" xfId="19999" builtinId="9" hidden="1"/>
    <cellStyle name="Hipervínculo visitado" xfId="20001" builtinId="9" hidden="1"/>
    <cellStyle name="Hipervínculo visitado" xfId="20003" builtinId="9" hidden="1"/>
    <cellStyle name="Hipervínculo visitado" xfId="20005" builtinId="9" hidden="1"/>
    <cellStyle name="Hipervínculo visitado" xfId="20007" builtinId="9" hidden="1"/>
    <cellStyle name="Hipervínculo visitado" xfId="20009" builtinId="9" hidden="1"/>
    <cellStyle name="Hipervínculo visitado" xfId="20011" builtinId="9" hidden="1"/>
    <cellStyle name="Hipervínculo visitado" xfId="20013" builtinId="9" hidden="1"/>
    <cellStyle name="Hipervínculo visitado" xfId="20015" builtinId="9" hidden="1"/>
    <cellStyle name="Hipervínculo visitado" xfId="20017" builtinId="9" hidden="1"/>
    <cellStyle name="Hipervínculo visitado" xfId="20019" builtinId="9" hidden="1"/>
    <cellStyle name="Hipervínculo visitado" xfId="20021" builtinId="9" hidden="1"/>
    <cellStyle name="Hipervínculo visitado" xfId="20023" builtinId="9" hidden="1"/>
    <cellStyle name="Hipervínculo visitado" xfId="20025" builtinId="9" hidden="1"/>
    <cellStyle name="Hipervínculo visitado" xfId="20027" builtinId="9" hidden="1"/>
    <cellStyle name="Hipervínculo visitado" xfId="20029" builtinId="9" hidden="1"/>
    <cellStyle name="Hipervínculo visitado" xfId="20031" builtinId="9" hidden="1"/>
    <cellStyle name="Hipervínculo visitado" xfId="20033" builtinId="9" hidden="1"/>
    <cellStyle name="Hipervínculo visitado" xfId="20035" builtinId="9" hidden="1"/>
    <cellStyle name="Hipervínculo visitado" xfId="20037" builtinId="9" hidden="1"/>
    <cellStyle name="Hipervínculo visitado" xfId="20039" builtinId="9" hidden="1"/>
    <cellStyle name="Hipervínculo visitado" xfId="20041" builtinId="9" hidden="1"/>
    <cellStyle name="Hipervínculo visitado" xfId="20043" builtinId="9" hidden="1"/>
    <cellStyle name="Hipervínculo visitado" xfId="20045" builtinId="9" hidden="1"/>
    <cellStyle name="Hipervínculo visitado" xfId="20047" builtinId="9" hidden="1"/>
    <cellStyle name="Hipervínculo visitado" xfId="20049" builtinId="9" hidden="1"/>
    <cellStyle name="Hipervínculo visitado" xfId="20051" builtinId="9" hidden="1"/>
    <cellStyle name="Hipervínculo visitado" xfId="20053" builtinId="9" hidden="1"/>
    <cellStyle name="Hipervínculo visitado" xfId="20055" builtinId="9" hidden="1"/>
    <cellStyle name="Hipervínculo visitado" xfId="20057" builtinId="9" hidden="1"/>
    <cellStyle name="Hipervínculo visitado" xfId="20059" builtinId="9" hidden="1"/>
    <cellStyle name="Hipervínculo visitado" xfId="20061" builtinId="9" hidden="1"/>
    <cellStyle name="Hipervínculo visitado" xfId="20063" builtinId="9" hidden="1"/>
    <cellStyle name="Hipervínculo visitado" xfId="20065" builtinId="9" hidden="1"/>
    <cellStyle name="Hipervínculo visitado" xfId="20067" builtinId="9" hidden="1"/>
    <cellStyle name="Hipervínculo visitado" xfId="20069" builtinId="9" hidden="1"/>
    <cellStyle name="Hipervínculo visitado" xfId="20071" builtinId="9" hidden="1"/>
    <cellStyle name="Hipervínculo visitado" xfId="20073" builtinId="9" hidden="1"/>
    <cellStyle name="Hipervínculo visitado" xfId="20075" builtinId="9" hidden="1"/>
    <cellStyle name="Hipervínculo visitado" xfId="20077" builtinId="9" hidden="1"/>
    <cellStyle name="Hipervínculo visitado" xfId="20079" builtinId="9" hidden="1"/>
    <cellStyle name="Hipervínculo visitado" xfId="20081" builtinId="9" hidden="1"/>
    <cellStyle name="Hipervínculo visitado" xfId="20083" builtinId="9" hidden="1"/>
    <cellStyle name="Hipervínculo visitado" xfId="20085" builtinId="9" hidden="1"/>
    <cellStyle name="Hipervínculo visitado" xfId="20087" builtinId="9" hidden="1"/>
    <cellStyle name="Hipervínculo visitado" xfId="20089" builtinId="9" hidden="1"/>
    <cellStyle name="Hipervínculo visitado" xfId="20091" builtinId="9" hidden="1"/>
    <cellStyle name="Hipervínculo visitado" xfId="20093" builtinId="9" hidden="1"/>
    <cellStyle name="Hipervínculo visitado" xfId="20095" builtinId="9" hidden="1"/>
    <cellStyle name="Hipervínculo visitado" xfId="20097" builtinId="9" hidden="1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39" builtinId="9" hidden="1"/>
    <cellStyle name="Hipervínculo visitado" xfId="2014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Hipervínculo visitado" xfId="20149" builtinId="9" hidden="1"/>
    <cellStyle name="Hipervínculo visitado" xfId="20151" builtinId="9" hidden="1"/>
    <cellStyle name="Hipervínculo visitado" xfId="20153" builtinId="9" hidden="1"/>
    <cellStyle name="Hipervínculo visitado" xfId="20155" builtinId="9" hidden="1"/>
    <cellStyle name="Hipervínculo visitado" xfId="20157" builtinId="9" hidden="1"/>
    <cellStyle name="Hipervínculo visitado" xfId="20159" builtinId="9" hidden="1"/>
    <cellStyle name="Hipervínculo visitado" xfId="20161" builtinId="9" hidden="1"/>
    <cellStyle name="Hipervínculo visitado" xfId="20163" builtinId="9" hidden="1"/>
    <cellStyle name="Hipervínculo visitado" xfId="20165" builtinId="9" hidden="1"/>
    <cellStyle name="Hipervínculo visitado" xfId="20167" builtinId="9" hidden="1"/>
    <cellStyle name="Hipervínculo visitado" xfId="20169" builtinId="9" hidden="1"/>
    <cellStyle name="Hipervínculo visitado" xfId="20171" builtinId="9" hidden="1"/>
    <cellStyle name="Hipervínculo visitado" xfId="20173" builtinId="9" hidden="1"/>
    <cellStyle name="Hipervínculo visitado" xfId="20175" builtinId="9" hidden="1"/>
    <cellStyle name="Hipervínculo visitado" xfId="20177" builtinId="9" hidden="1"/>
    <cellStyle name="Hipervínculo visitado" xfId="20179" builtinId="9" hidden="1"/>
    <cellStyle name="Hipervínculo visitado" xfId="20181" builtinId="9" hidden="1"/>
    <cellStyle name="Hipervínculo visitado" xfId="20183" builtinId="9" hidden="1"/>
    <cellStyle name="Hipervínculo visitado" xfId="20185" builtinId="9" hidden="1"/>
    <cellStyle name="Hipervínculo visitado" xfId="20187" builtinId="9" hidden="1"/>
    <cellStyle name="Hipervínculo visitado" xfId="20189" builtinId="9" hidden="1"/>
    <cellStyle name="Hipervínculo visitado" xfId="20191" builtinId="9" hidden="1"/>
    <cellStyle name="Hipervínculo visitado" xfId="20193" builtinId="9" hidden="1"/>
    <cellStyle name="Hipervínculo visitado" xfId="20195" builtinId="9" hidden="1"/>
    <cellStyle name="Hipervínculo visitado" xfId="20197" builtinId="9" hidden="1"/>
    <cellStyle name="Hipervínculo visitado" xfId="20199" builtinId="9" hidden="1"/>
    <cellStyle name="Hipervínculo visitado" xfId="20201" builtinId="9" hidden="1"/>
    <cellStyle name="Hipervínculo visitado" xfId="20203" builtinId="9" hidden="1"/>
    <cellStyle name="Hipervínculo visitado" xfId="20205" builtinId="9" hidden="1"/>
    <cellStyle name="Hipervínculo visitado" xfId="20207" builtinId="9" hidden="1"/>
    <cellStyle name="Hipervínculo visitado" xfId="20209" builtinId="9" hidden="1"/>
    <cellStyle name="Hipervínculo visitado" xfId="20211" builtinId="9" hidden="1"/>
    <cellStyle name="Hipervínculo visitado" xfId="20213" builtinId="9" hidden="1"/>
    <cellStyle name="Hipervínculo visitado" xfId="20215" builtinId="9" hidden="1"/>
    <cellStyle name="Hipervínculo visitado" xfId="20217" builtinId="9" hidden="1"/>
    <cellStyle name="Hipervínculo visitado" xfId="20219" builtinId="9" hidden="1"/>
    <cellStyle name="Hipervínculo visitado" xfId="20221" builtinId="9" hidden="1"/>
    <cellStyle name="Hipervínculo visitado" xfId="20223" builtinId="9" hidden="1"/>
    <cellStyle name="Hipervínculo visitado" xfId="20225" builtinId="9" hidden="1"/>
    <cellStyle name="Hipervínculo visitado" xfId="20227" builtinId="9" hidden="1"/>
    <cellStyle name="Hipervínculo visitado" xfId="20229" builtinId="9" hidden="1"/>
    <cellStyle name="Hipervínculo visitado" xfId="20231" builtinId="9" hidden="1"/>
    <cellStyle name="Hipervínculo visitado" xfId="20233" builtinId="9" hidden="1"/>
    <cellStyle name="Hipervínculo visitado" xfId="20235" builtinId="9" hidden="1"/>
    <cellStyle name="Hipervínculo visitado" xfId="20237" builtinId="9" hidden="1"/>
    <cellStyle name="Hipervínculo visitado" xfId="20239" builtinId="9" hidden="1"/>
    <cellStyle name="Hipervínculo visitado" xfId="20241" builtinId="9" hidden="1"/>
    <cellStyle name="Hipervínculo visitado" xfId="20243" builtinId="9" hidden="1"/>
    <cellStyle name="Hipervínculo visitado" xfId="20245" builtinId="9" hidden="1"/>
    <cellStyle name="Hipervínculo visitado" xfId="20247" builtinId="9" hidden="1"/>
    <cellStyle name="Hipervínculo visitado" xfId="20249" builtinId="9" hidden="1"/>
    <cellStyle name="Hipervínculo visitado" xfId="20251" builtinId="9" hidden="1"/>
    <cellStyle name="Hipervínculo visitado" xfId="20253" builtinId="9" hidden="1"/>
    <cellStyle name="Hipervínculo visitado" xfId="20255" builtinId="9" hidden="1"/>
    <cellStyle name="Hipervínculo visitado" xfId="20257" builtinId="9" hidden="1"/>
    <cellStyle name="Hipervínculo visitado" xfId="20259" builtinId="9" hidden="1"/>
    <cellStyle name="Hipervínculo visitado" xfId="20261" builtinId="9" hidden="1"/>
    <cellStyle name="Hipervínculo visitado" xfId="20263" builtinId="9" hidden="1"/>
    <cellStyle name="Hipervínculo visitado" xfId="20265" builtinId="9" hidden="1"/>
    <cellStyle name="Hipervínculo visitado" xfId="20267" builtinId="9" hidden="1"/>
    <cellStyle name="Hipervínculo visitado" xfId="20269" builtinId="9" hidden="1"/>
    <cellStyle name="Hipervínculo visitado" xfId="20271" builtinId="9" hidden="1"/>
    <cellStyle name="Hipervínculo visitado" xfId="20273" builtinId="9" hidden="1"/>
    <cellStyle name="Hipervínculo visitado" xfId="20275" builtinId="9" hidden="1"/>
    <cellStyle name="Hipervínculo visitado" xfId="20277" builtinId="9" hidden="1"/>
    <cellStyle name="Hipervínculo visitado" xfId="20279" builtinId="9" hidden="1"/>
    <cellStyle name="Hipervínculo visitado" xfId="20281" builtinId="9" hidden="1"/>
    <cellStyle name="Hipervínculo visitado" xfId="20283" builtinId="9" hidden="1"/>
    <cellStyle name="Hipervínculo visitado" xfId="20285" builtinId="9" hidden="1"/>
    <cellStyle name="Hipervínculo visitado" xfId="20287" builtinId="9" hidden="1"/>
    <cellStyle name="Hipervínculo visitado" xfId="20289" builtinId="9" hidden="1"/>
    <cellStyle name="Hipervínculo visitado" xfId="20291" builtinId="9" hidden="1"/>
    <cellStyle name="Hipervínculo visitado" xfId="20293" builtinId="9" hidden="1"/>
    <cellStyle name="Hipervínculo visitado" xfId="20295" builtinId="9" hidden="1"/>
    <cellStyle name="Hipervínculo visitado" xfId="20297" builtinId="9" hidden="1"/>
    <cellStyle name="Hipervínculo visitado" xfId="20299" builtinId="9" hidden="1"/>
    <cellStyle name="Hipervínculo visitado" xfId="20301" builtinId="9" hidden="1"/>
    <cellStyle name="Hipervínculo visitado" xfId="20303" builtinId="9" hidden="1"/>
    <cellStyle name="Hipervínculo visitado" xfId="20305" builtinId="9" hidden="1"/>
    <cellStyle name="Hipervínculo visitado" xfId="20307" builtinId="9" hidden="1"/>
    <cellStyle name="Hipervínculo visitado" xfId="20309" builtinId="9" hidden="1"/>
    <cellStyle name="Hipervínculo visitado" xfId="20311" builtinId="9" hidden="1"/>
    <cellStyle name="Hipervínculo visitado" xfId="20313" builtinId="9" hidden="1"/>
    <cellStyle name="Hipervínculo visitado" xfId="20315" builtinId="9" hidden="1"/>
    <cellStyle name="Hipervínculo visitado" xfId="20317" builtinId="9" hidden="1"/>
    <cellStyle name="Hipervínculo visitado" xfId="20319" builtinId="9" hidden="1"/>
    <cellStyle name="Hipervínculo visitado" xfId="20321" builtinId="9" hidden="1"/>
    <cellStyle name="Hipervínculo visitado" xfId="20323" builtinId="9" hidden="1"/>
    <cellStyle name="Hipervínculo visitado" xfId="20325" builtinId="9" hidden="1"/>
    <cellStyle name="Hipervínculo visitado" xfId="20327" builtinId="9" hidden="1"/>
    <cellStyle name="Hipervínculo visitado" xfId="20329" builtinId="9" hidden="1"/>
    <cellStyle name="Hipervínculo visitado" xfId="20331" builtinId="9" hidden="1"/>
    <cellStyle name="Hipervínculo visitado" xfId="20333" builtinId="9" hidden="1"/>
    <cellStyle name="Hipervínculo visitado" xfId="20335" builtinId="9" hidden="1"/>
    <cellStyle name="Hipervínculo visitado" xfId="20337" builtinId="9" hidden="1"/>
    <cellStyle name="Hipervínculo visitado" xfId="20339" builtinId="9" hidden="1"/>
    <cellStyle name="Hipervínculo visitado" xfId="20341" builtinId="9" hidden="1"/>
    <cellStyle name="Hipervínculo visitado" xfId="20343" builtinId="9" hidden="1"/>
    <cellStyle name="Hipervínculo visitado" xfId="20345" builtinId="9" hidden="1"/>
    <cellStyle name="Hipervínculo visitado" xfId="20347" builtinId="9" hidden="1"/>
    <cellStyle name="Hipervínculo visitado" xfId="20349" builtinId="9" hidden="1"/>
    <cellStyle name="Hipervínculo visitado" xfId="20351" builtinId="9" hidden="1"/>
    <cellStyle name="Hipervínculo visitado" xfId="20353" builtinId="9" hidden="1"/>
    <cellStyle name="Hipervínculo visitado" xfId="20355" builtinId="9" hidden="1"/>
    <cellStyle name="Hipervínculo visitado" xfId="20357" builtinId="9" hidden="1"/>
    <cellStyle name="Hipervínculo visitado" xfId="20359" builtinId="9" hidden="1"/>
    <cellStyle name="Hipervínculo visitado" xfId="20361" builtinId="9" hidden="1"/>
    <cellStyle name="Hipervínculo visitado" xfId="20363" builtinId="9" hidden="1"/>
    <cellStyle name="Hipervínculo visitado" xfId="20365" builtinId="9" hidden="1"/>
    <cellStyle name="Hipervínculo visitado" xfId="20367" builtinId="9" hidden="1"/>
    <cellStyle name="Hipervínculo visitado" xfId="20369" builtinId="9" hidden="1"/>
    <cellStyle name="Hipervínculo visitado" xfId="20371" builtinId="9" hidden="1"/>
    <cellStyle name="Hipervínculo visitado" xfId="20373" builtinId="9" hidden="1"/>
    <cellStyle name="Hipervínculo visitado" xfId="20375" builtinId="9" hidden="1"/>
    <cellStyle name="Hipervínculo visitado" xfId="20377" builtinId="9" hidden="1"/>
    <cellStyle name="Hipervínculo visitado" xfId="20379" builtinId="9" hidden="1"/>
    <cellStyle name="Hipervínculo visitado" xfId="20381" builtinId="9" hidden="1"/>
    <cellStyle name="Hipervínculo visitado" xfId="20383" builtinId="9" hidden="1"/>
    <cellStyle name="Hipervínculo visitado" xfId="20385" builtinId="9" hidden="1"/>
    <cellStyle name="Hipervínculo visitado" xfId="20387" builtinId="9" hidden="1"/>
    <cellStyle name="Hipervínculo visitado" xfId="20389" builtinId="9" hidden="1"/>
    <cellStyle name="Hipervínculo visitado" xfId="20391" builtinId="9" hidden="1"/>
    <cellStyle name="Hipervínculo visitado" xfId="20393" builtinId="9" hidden="1"/>
    <cellStyle name="Hipervínculo visitado" xfId="20395" builtinId="9" hidden="1"/>
    <cellStyle name="Hipervínculo visitado" xfId="20397" builtinId="9" hidden="1"/>
    <cellStyle name="Hipervínculo visitado" xfId="20399" builtinId="9" hidden="1"/>
    <cellStyle name="Hipervínculo visitado" xfId="20401" builtinId="9" hidden="1"/>
    <cellStyle name="Hipervínculo visitado" xfId="20403" builtinId="9" hidden="1"/>
    <cellStyle name="Hipervínculo visitado" xfId="20405" builtinId="9" hidden="1"/>
    <cellStyle name="Hipervínculo visitado" xfId="20407" builtinId="9" hidden="1"/>
    <cellStyle name="Hipervínculo visitado" xfId="20409" builtinId="9" hidden="1"/>
    <cellStyle name="Hipervínculo visitado" xfId="20411" builtinId="9" hidden="1"/>
    <cellStyle name="Hipervínculo visitado" xfId="20413" builtinId="9" hidden="1"/>
    <cellStyle name="Hipervínculo visitado" xfId="20415" builtinId="9" hidden="1"/>
    <cellStyle name="Hipervínculo visitado" xfId="20417" builtinId="9" hidden="1"/>
    <cellStyle name="Hipervínculo visitado" xfId="20419" builtinId="9" hidden="1"/>
    <cellStyle name="Hipervínculo visitado" xfId="20421" builtinId="9" hidden="1"/>
    <cellStyle name="Hipervínculo visitado" xfId="20423" builtinId="9" hidden="1"/>
    <cellStyle name="Hipervínculo visitado" xfId="20425" builtinId="9" hidden="1"/>
    <cellStyle name="Hipervínculo visitado" xfId="20427" builtinId="9" hidden="1"/>
    <cellStyle name="Hipervínculo visitado" xfId="20429" builtinId="9" hidden="1"/>
    <cellStyle name="Hipervínculo visitado" xfId="20431" builtinId="9" hidden="1"/>
    <cellStyle name="Hipervínculo visitado" xfId="20433" builtinId="9" hidden="1"/>
    <cellStyle name="Hipervínculo visitado" xfId="20435" builtinId="9" hidden="1"/>
    <cellStyle name="Hipervínculo visitado" xfId="20437" builtinId="9" hidden="1"/>
    <cellStyle name="Hipervínculo visitado" xfId="20439" builtinId="9" hidden="1"/>
    <cellStyle name="Hipervínculo visitado" xfId="20441" builtinId="9" hidden="1"/>
    <cellStyle name="Hipervínculo visitado" xfId="20443" builtinId="9" hidden="1"/>
    <cellStyle name="Hipervínculo visitado" xfId="20445" builtinId="9" hidden="1"/>
    <cellStyle name="Hipervínculo visitado" xfId="20447" builtinId="9" hidden="1"/>
    <cellStyle name="Hipervínculo visitado" xfId="20449" builtinId="9" hidden="1"/>
    <cellStyle name="Hipervínculo visitado" xfId="20451" builtinId="9" hidden="1"/>
    <cellStyle name="Hipervínculo visitado" xfId="20453" builtinId="9" hidden="1"/>
    <cellStyle name="Hipervínculo visitado" xfId="20455" builtinId="9" hidden="1"/>
    <cellStyle name="Hipervínculo visitado" xfId="20457" builtinId="9" hidden="1"/>
    <cellStyle name="Hipervínculo visitado" xfId="20459" builtinId="9" hidden="1"/>
    <cellStyle name="Hipervínculo visitado" xfId="20461" builtinId="9" hidden="1"/>
    <cellStyle name="Hipervínculo visitado" xfId="20463" builtinId="9" hidden="1"/>
    <cellStyle name="Hipervínculo visitado" xfId="20465" builtinId="9" hidden="1"/>
    <cellStyle name="Hipervínculo visitado" xfId="20467" builtinId="9" hidden="1"/>
    <cellStyle name="Hipervínculo visitado" xfId="20469" builtinId="9" hidden="1"/>
    <cellStyle name="Hipervínculo visitado" xfId="20471" builtinId="9" hidden="1"/>
    <cellStyle name="Hipervínculo visitado" xfId="20473" builtinId="9" hidden="1"/>
    <cellStyle name="Hipervínculo visitado" xfId="20475" builtinId="9" hidden="1"/>
    <cellStyle name="Hipervínculo visitado" xfId="20477" builtinId="9" hidden="1"/>
    <cellStyle name="Hipervínculo visitado" xfId="20479" builtinId="9" hidden="1"/>
    <cellStyle name="Hipervínculo visitado" xfId="20481" builtinId="9" hidden="1"/>
    <cellStyle name="Hipervínculo visitado" xfId="20483" builtinId="9" hidden="1"/>
    <cellStyle name="Hipervínculo visitado" xfId="20485" builtinId="9" hidden="1"/>
    <cellStyle name="Hipervínculo visitado" xfId="20487" builtinId="9" hidden="1"/>
    <cellStyle name="Hipervínculo visitado" xfId="20489" builtinId="9" hidden="1"/>
    <cellStyle name="Hipervínculo visitado" xfId="20491" builtinId="9" hidden="1"/>
    <cellStyle name="Hipervínculo visitado" xfId="20493" builtinId="9" hidden="1"/>
    <cellStyle name="Hipervínculo visitado" xfId="20495" builtinId="9" hidden="1"/>
    <cellStyle name="Hipervínculo visitado" xfId="20497" builtinId="9" hidden="1"/>
    <cellStyle name="Hipervínculo visitado" xfId="20499" builtinId="9" hidden="1"/>
    <cellStyle name="Hipervínculo visitado" xfId="20501" builtinId="9" hidden="1"/>
    <cellStyle name="Hipervínculo visitado" xfId="20503" builtinId="9" hidden="1"/>
    <cellStyle name="Hipervínculo visitado" xfId="20505" builtinId="9" hidden="1"/>
    <cellStyle name="Hipervínculo visitado" xfId="20507" builtinId="9" hidden="1"/>
    <cellStyle name="Hipervínculo visitado" xfId="20509" builtinId="9" hidden="1"/>
    <cellStyle name="Hipervínculo visitado" xfId="20511" builtinId="9" hidden="1"/>
    <cellStyle name="Hipervínculo visitado" xfId="20513" builtinId="9" hidden="1"/>
    <cellStyle name="Hipervínculo visitado" xfId="20515" builtinId="9" hidden="1"/>
    <cellStyle name="Hipervínculo visitado" xfId="20517" builtinId="9" hidden="1"/>
    <cellStyle name="Hipervínculo visitado" xfId="20519" builtinId="9" hidden="1"/>
    <cellStyle name="Hipervínculo visitado" xfId="20521" builtinId="9" hidden="1"/>
    <cellStyle name="Hipervínculo visitado" xfId="20523" builtinId="9" hidden="1"/>
    <cellStyle name="Hipervínculo visitado" xfId="20525" builtinId="9" hidden="1"/>
    <cellStyle name="Hipervínculo visitado" xfId="20527" builtinId="9" hidden="1"/>
    <cellStyle name="Hipervínculo visitado" xfId="20696" builtinId="9" hidden="1"/>
    <cellStyle name="Hipervínculo visitado" xfId="20828" builtinId="9" hidden="1"/>
    <cellStyle name="Hipervínculo visitado" xfId="20794" builtinId="9" hidden="1"/>
    <cellStyle name="Hipervínculo visitado" xfId="20737" builtinId="9" hidden="1"/>
    <cellStyle name="Hipervínculo visitado" xfId="20680" builtinId="9" hidden="1"/>
    <cellStyle name="Hipervínculo visitado" xfId="17000" builtinId="9" hidden="1"/>
    <cellStyle name="Hipervínculo visitado" xfId="17182" builtinId="9" hidden="1"/>
    <cellStyle name="Hipervínculo visitado" xfId="20936" builtinId="9" hidden="1"/>
    <cellStyle name="Hipervínculo visitado" xfId="20879" builtinId="9" hidden="1"/>
    <cellStyle name="Hipervínculo visitado" xfId="20840" builtinId="9" hidden="1"/>
    <cellStyle name="Hipervínculo visitado" xfId="20588" builtinId="9" hidden="1"/>
    <cellStyle name="Hipervínculo visitado" xfId="20572" builtinId="9" hidden="1"/>
    <cellStyle name="Hipervínculo visitado" xfId="20834" builtinId="9" hidden="1"/>
    <cellStyle name="Hipervínculo visitado" xfId="20803" builtinId="9" hidden="1"/>
    <cellStyle name="Hipervínculo visitado" xfId="20746" builtinId="9" hidden="1"/>
    <cellStyle name="Hipervínculo visitado" xfId="20689" builtinId="9" hidden="1"/>
    <cellStyle name="Hipervínculo visitado" xfId="20595" builtinId="9" hidden="1"/>
    <cellStyle name="Hipervínculo visitado" xfId="20935" builtinId="9" hidden="1"/>
    <cellStyle name="Hipervínculo visitado" xfId="20878" builtinId="9" hidden="1"/>
    <cellStyle name="Hipervínculo visitado" xfId="20835" builtinId="9" hidden="1"/>
    <cellStyle name="Hipervínculo visitado" xfId="20804" builtinId="9" hidden="1"/>
    <cellStyle name="Hipervínculo visitado" xfId="20747" builtinId="9" hidden="1"/>
    <cellStyle name="Hipervínculo visitado" xfId="20690" builtinId="9" hidden="1"/>
    <cellStyle name="Hipervínculo visitado" xfId="20600" builtinId="9" hidden="1"/>
    <cellStyle name="Hipervínculo visitado" xfId="18770" builtinId="9" hidden="1"/>
    <cellStyle name="Hipervínculo visitado" xfId="20776" builtinId="9" hidden="1"/>
    <cellStyle name="Hipervínculo visitado" xfId="20719" builtinId="9" hidden="1"/>
    <cellStyle name="Hipervínculo visitado" xfId="20662" builtinId="9" hidden="1"/>
    <cellStyle name="Hipervínculo visitado" xfId="20934" builtinId="9" hidden="1"/>
    <cellStyle name="Hipervínculo visitado" xfId="20877" builtinId="9" hidden="1"/>
    <cellStyle name="Hipervínculo visitado" xfId="18877" builtinId="9" hidden="1"/>
    <cellStyle name="Hipervínculo visitado" xfId="20573" builtinId="9" hidden="1"/>
    <cellStyle name="Hipervínculo visitado" xfId="18934" builtinId="9" hidden="1"/>
    <cellStyle name="Hipervínculo visitado" xfId="18991" builtinId="9" hidden="1"/>
    <cellStyle name="Hipervínculo visitado" xfId="18729" builtinId="9" hidden="1"/>
    <cellStyle name="Hipervínculo visitado" xfId="20839" builtinId="9" hidden="1"/>
    <cellStyle name="Hipervínculo visitado" xfId="20808" builtinId="9" hidden="1"/>
    <cellStyle name="Hipervínculo visitado" xfId="20751" builtinId="9" hidden="1"/>
    <cellStyle name="Hipervínculo visitado" xfId="20694" builtinId="9" hidden="1"/>
    <cellStyle name="Hipervínculo visitado" xfId="20821" builtinId="9" hidden="1"/>
    <cellStyle name="Hipervínculo visitado" xfId="20764" builtinId="9" hidden="1"/>
    <cellStyle name="Hipervínculo visitado" xfId="20707" builtinId="9" hidden="1"/>
    <cellStyle name="Hipervínculo visitado" xfId="20651" builtinId="9" hidden="1"/>
    <cellStyle name="Hipervínculo visitado" xfId="20819" builtinId="9" hidden="1"/>
    <cellStyle name="Hipervínculo visitado" xfId="20762" builtinId="9" hidden="1"/>
    <cellStyle name="Hipervínculo visitado" xfId="20705" builtinId="9" hidden="1"/>
    <cellStyle name="Hipervínculo visitado" xfId="20649" builtinId="9" hidden="1"/>
    <cellStyle name="Hipervínculo visitado" xfId="20583" builtinId="9" hidden="1"/>
    <cellStyle name="Hipervínculo visitado" xfId="18723" builtinId="9" hidden="1"/>
    <cellStyle name="Hipervínculo visitado" xfId="20979" builtinId="9" hidden="1"/>
    <cellStyle name="Hipervínculo visitado" xfId="20922" builtinId="9" hidden="1"/>
    <cellStyle name="Hipervínculo visitado" xfId="20606" builtinId="9" hidden="1"/>
    <cellStyle name="Hipervínculo visitado" xfId="20977" builtinId="9" hidden="1"/>
    <cellStyle name="Hipervínculo visitado" xfId="20920" builtinId="9" hidden="1"/>
    <cellStyle name="Hipervínculo visitado" xfId="20864" builtinId="9" hidden="1"/>
    <cellStyle name="Hipervínculo visitado" xfId="20603" builtinId="9" hidden="1"/>
    <cellStyle name="Hipervínculo visitado" xfId="20938" builtinId="9" hidden="1"/>
    <cellStyle name="Hipervínculo visitado" xfId="20881" builtinId="9" hidden="1"/>
    <cellStyle name="Hipervínculo visitado" xfId="20862" builtinId="9" hidden="1"/>
    <cellStyle name="Hipervínculo visitado" xfId="20818" builtinId="9" hidden="1"/>
    <cellStyle name="Hipervínculo visitado" xfId="20761" builtinId="9" hidden="1"/>
    <cellStyle name="Hipervínculo visitado" xfId="20704" builtinId="9" hidden="1"/>
    <cellStyle name="Hipervínculo visitado" xfId="19187" builtinId="9" hidden="1"/>
    <cellStyle name="Hipervínculo visitado" xfId="20969" builtinId="9" hidden="1"/>
    <cellStyle name="Hipervínculo visitado" xfId="20912" builtinId="9" hidden="1"/>
    <cellStyle name="Hipervínculo visitado" xfId="20856" builtinId="9" hidden="1"/>
    <cellStyle name="Hipervínculo visitado" xfId="20592" builtinId="9" hidden="1"/>
    <cellStyle name="Hipervínculo visitado" xfId="20875" builtinId="9" hidden="1"/>
    <cellStyle name="Hipervínculo visitado" xfId="20837" builtinId="9" hidden="1"/>
    <cellStyle name="Hipervínculo visitado" xfId="20806" builtinId="9" hidden="1"/>
    <cellStyle name="Hipervínculo visitado" xfId="20749" builtinId="9" hidden="1"/>
    <cellStyle name="Hipervínculo visitado" xfId="20692" builtinId="9" hidden="1"/>
    <cellStyle name="Hipervínculo visitado" xfId="20815" builtinId="9" hidden="1"/>
    <cellStyle name="Hipervínculo visitado" xfId="20758" builtinId="9" hidden="1"/>
    <cellStyle name="Hipervínculo visitado" xfId="20701" builtinId="9" hidden="1"/>
    <cellStyle name="Hipervínculo visitado" xfId="20645" builtinId="9" hidden="1"/>
    <cellStyle name="Hipervínculo visitado" xfId="18714" builtinId="9" hidden="1"/>
    <cellStyle name="Hipervínculo visitado" xfId="20932" builtinId="9" hidden="1"/>
    <cellStyle name="Hipervínculo visitado" xfId="20874" builtinId="9" hidden="1"/>
    <cellStyle name="Hipervínculo visitado" xfId="20830" builtinId="9" hidden="1"/>
    <cellStyle name="Hipervínculo visitado" xfId="20797" builtinId="9" hidden="1"/>
    <cellStyle name="Hipervínculo visitado" xfId="20740" builtinId="9" hidden="1"/>
    <cellStyle name="Hipervínculo visitado" xfId="20683" builtinId="9" hidden="1"/>
    <cellStyle name="Hipervínculo visitado" xfId="20814" builtinId="9" hidden="1"/>
    <cellStyle name="Hipervínculo visitado" xfId="20757" builtinId="9" hidden="1"/>
    <cellStyle name="Hipervínculo visitado" xfId="20700" builtinId="9" hidden="1"/>
    <cellStyle name="Hipervínculo visitado" xfId="20644" builtinId="9" hidden="1"/>
    <cellStyle name="Hipervínculo visitado" xfId="20817" builtinId="9" hidden="1"/>
    <cellStyle name="Hipervínculo visitado" xfId="20760" builtinId="9" hidden="1"/>
    <cellStyle name="Hipervínculo visitado" xfId="20703" builtinId="9" hidden="1"/>
    <cellStyle name="Hipervínculo visitado" xfId="20647" builtinId="9" hidden="1"/>
    <cellStyle name="Hipervínculo visitado" xfId="18852" builtinId="9" hidden="1"/>
    <cellStyle name="Hipervínculo visitado" xfId="20657" builtinId="9" hidden="1"/>
    <cellStyle name="Hipervínculo visitado" xfId="20953" builtinId="9" hidden="1"/>
    <cellStyle name="Hipervínculo visitado" xfId="20896" builtinId="9" hidden="1"/>
    <cellStyle name="Hipervínculo visitado" xfId="20571" builtinId="9" hidden="1"/>
    <cellStyle name="Hipervínculo visitado" xfId="20980" builtinId="9" hidden="1"/>
    <cellStyle name="Hipervínculo visitado" xfId="20923" builtinId="9" hidden="1"/>
    <cellStyle name="Hipervínculo visitado" xfId="20607" builtinId="9" hidden="1"/>
    <cellStyle name="Hipervínculo visitado" xfId="20968" builtinId="9" hidden="1"/>
    <cellStyle name="Hipervínculo visitado" xfId="20911" builtinId="9" hidden="1"/>
    <cellStyle name="Hipervínculo visitado" xfId="20855" builtinId="9" hidden="1"/>
    <cellStyle name="Hipervínculo visitado" xfId="20591" builtinId="9" hidden="1"/>
    <cellStyle name="Hipervínculo visitado" xfId="20970" builtinId="9" hidden="1"/>
    <cellStyle name="Hipervínculo visitado" xfId="20913" builtinId="9" hidden="1"/>
    <cellStyle name="Hipervínculo visitado" xfId="20857" builtinId="9" hidden="1"/>
    <cellStyle name="Hipervínculo visitado" xfId="20593" builtinId="9" hidden="1"/>
    <cellStyle name="Hipervínculo visitado" xfId="20966" builtinId="9" hidden="1"/>
    <cellStyle name="Hipervínculo visitado" xfId="20909" builtinId="9" hidden="1"/>
    <cellStyle name="Hipervínculo visitado" xfId="20841" builtinId="9" hidden="1"/>
    <cellStyle name="Hipervínculo visitado" xfId="20589" builtinId="9" hidden="1"/>
    <cellStyle name="Hipervínculo visitado" xfId="20930" builtinId="9" hidden="1"/>
    <cellStyle name="Hipervínculo visitado" xfId="20872" builtinId="9" hidden="1"/>
    <cellStyle name="Hipervínculo visitado" xfId="20838" builtinId="9" hidden="1"/>
    <cellStyle name="Hipervínculo visitado" xfId="20807" builtinId="9" hidden="1"/>
    <cellStyle name="Hipervínculo visitado" xfId="20750" builtinId="9" hidden="1"/>
    <cellStyle name="Hipervínculo visitado" xfId="20693" builtinId="9" hidden="1"/>
    <cellStyle name="Hipervínculo visitado" xfId="20774" builtinId="9" hidden="1"/>
    <cellStyle name="Hipervínculo visitado" xfId="20717" builtinId="9" hidden="1"/>
    <cellStyle name="Hipervínculo visitado" xfId="20659" builtinId="9" hidden="1"/>
    <cellStyle name="Hipervínculo visitado" xfId="20646" builtinId="9" hidden="1"/>
    <cellStyle name="Hipervínculo visitado" xfId="20973" builtinId="9" hidden="1"/>
    <cellStyle name="Hipervínculo visitado" xfId="20916" builtinId="9" hidden="1"/>
    <cellStyle name="Hipervínculo visitado" xfId="20598" builtinId="9" hidden="1"/>
    <cellStyle name="Hipervínculo visitado" xfId="18909" builtinId="9" hidden="1"/>
    <cellStyle name="Hipervínculo visitado" xfId="20866" builtinId="9" hidden="1"/>
    <cellStyle name="Hipervínculo visitado" xfId="20829" builtinId="9" hidden="1"/>
    <cellStyle name="Hipervínculo visitado" xfId="20795" builtinId="9" hidden="1"/>
    <cellStyle name="Hipervínculo visitado" xfId="20738" builtinId="9" hidden="1"/>
    <cellStyle name="Hipervínculo visitado" xfId="20681" builtinId="9" hidden="1"/>
    <cellStyle name="Hipervínculo visitado" xfId="18780" builtinId="9" hidden="1"/>
    <cellStyle name="Hipervínculo visitado" xfId="20536" builtinId="9" hidden="1"/>
    <cellStyle name="Hipervínculo visitado" xfId="20560" builtinId="9" hidden="1"/>
    <cellStyle name="Hipervínculo visitado" xfId="20552" builtinId="9" hidden="1"/>
    <cellStyle name="Hipervínculo visitado" xfId="20544" builtinId="9" hidden="1"/>
    <cellStyle name="Hipervínculo visitado" xfId="20802" builtinId="9" hidden="1"/>
    <cellStyle name="Hipervínculo visitado" xfId="20745" builtinId="9" hidden="1"/>
    <cellStyle name="Hipervínculo visitado" xfId="20688" builtinId="9" hidden="1"/>
    <cellStyle name="Hipervínculo visitado" xfId="18966" builtinId="9" hidden="1"/>
    <cellStyle name="Hipervínculo visitado" xfId="18727" builtinId="9" hidden="1"/>
    <cellStyle name="Hipervínculo visitado" xfId="20984" builtinId="9" hidden="1"/>
    <cellStyle name="Hipervínculo visitado" xfId="20927" builtinId="9" hidden="1"/>
    <cellStyle name="Hipervínculo visitado" xfId="20613" builtinId="9" hidden="1"/>
    <cellStyle name="Hipervínculo visitado" xfId="20655" builtinId="9" hidden="1"/>
    <cellStyle name="Hipervínculo visitado" xfId="20618" builtinId="9" hidden="1"/>
    <cellStyle name="Hipervínculo visitado" xfId="20957" builtinId="9" hidden="1"/>
    <cellStyle name="Hipervínculo visitado" xfId="20900" builtinId="9" hidden="1"/>
    <cellStyle name="Hipervínculo visitado" xfId="20577" builtinId="9" hidden="1"/>
    <cellStyle name="Hipervínculo visitado" xfId="20929" builtinId="9" hidden="1"/>
    <cellStyle name="Hipervínculo visitado" xfId="20870" builtinId="9" hidden="1"/>
    <cellStyle name="Hipervínculo visitado" xfId="20833" builtinId="9" hidden="1"/>
    <cellStyle name="Hipervínculo visitado" xfId="20801" builtinId="9" hidden="1"/>
    <cellStyle name="Hipervínculo visitado" xfId="20744" builtinId="9" hidden="1"/>
    <cellStyle name="Hipervínculo visitado" xfId="20687" builtinId="9" hidden="1"/>
    <cellStyle name="Hipervínculo visitado" xfId="18728" builtinId="9" hidden="1"/>
    <cellStyle name="Hipervínculo visitado" xfId="20771" builtinId="9" hidden="1"/>
    <cellStyle name="Hipervínculo visitado" xfId="20714" builtinId="9" hidden="1"/>
    <cellStyle name="Hipervínculo visitado" xfId="20653" builtinId="9" hidden="1"/>
    <cellStyle name="Hipervínculo visitado" xfId="20955" builtinId="9" hidden="1"/>
    <cellStyle name="Hipervínculo visitado" xfId="20898" builtinId="9" hidden="1"/>
    <cellStyle name="Hipervínculo visitado" xfId="20575" builtinId="9" hidden="1"/>
    <cellStyle name="Hipervínculo visitado" xfId="20982" builtinId="9" hidden="1"/>
    <cellStyle name="Hipervínculo visitado" xfId="20925" builtinId="9" hidden="1"/>
    <cellStyle name="Hipervínculo visitado" xfId="20611" builtinId="9" hidden="1"/>
    <cellStyle name="Hipervínculo visitado" xfId="20767" builtinId="9" hidden="1"/>
    <cellStyle name="Hipervínculo visitado" xfId="20710" builtinId="9" hidden="1"/>
    <cellStyle name="Hipervínculo visitado" xfId="20868" builtinId="9" hidden="1"/>
    <cellStyle name="Hipervínculo visitado" xfId="20831" builtinId="9" hidden="1"/>
    <cellStyle name="Hipervínculo visitado" xfId="20799" builtinId="9" hidden="1"/>
    <cellStyle name="Hipervínculo visitado" xfId="20742" builtinId="9" hidden="1"/>
    <cellStyle name="Hipervínculo visitado" xfId="20685" builtinId="9" hidden="1"/>
    <cellStyle name="Hipervínculo visitado" xfId="20609" builtinId="9" hidden="1"/>
    <cellStyle name="Hipervínculo visitado" xfId="20983" builtinId="9" hidden="1"/>
    <cellStyle name="Hipervínculo visitado" xfId="20926" builtinId="9" hidden="1"/>
    <cellStyle name="Hipervínculo visitado" xfId="20612" builtinId="9" hidden="1"/>
    <cellStyle name="Hipervínculo visitado" xfId="18717" builtinId="9" hidden="1"/>
    <cellStyle name="Hipervínculo visitado" xfId="20540" builtinId="9" hidden="1"/>
    <cellStyle name="Hipervínculo visitado" xfId="20533" builtinId="9" hidden="1"/>
    <cellStyle name="Hipervínculo visitado" xfId="20563" builtinId="9" hidden="1"/>
    <cellStyle name="Hipervínculo visitado" xfId="20555" builtinId="9" hidden="1"/>
    <cellStyle name="Hipervínculo visitado" xfId="20547" builtinId="9" hidden="1"/>
    <cellStyle name="Hipervínculo visitado" xfId="20950" builtinId="9" hidden="1"/>
    <cellStyle name="Hipervínculo visitado" xfId="20893" builtinId="9" hidden="1"/>
    <cellStyle name="Hipervínculo visitado" xfId="20854" builtinId="9" hidden="1"/>
    <cellStyle name="Hipervínculo visitado" xfId="20566" builtinId="9" hidden="1"/>
    <cellStyle name="Hipervínculo visitado" xfId="20948" builtinId="9" hidden="1"/>
    <cellStyle name="Hipervínculo visitado" xfId="20891" builtinId="9" hidden="1"/>
    <cellStyle name="Hipervínculo visitado" xfId="20852" builtinId="9" hidden="1"/>
    <cellStyle name="Hipervínculo visitado" xfId="20562" builtinId="9" hidden="1"/>
    <cellStyle name="Hipervínculo visitado" xfId="20946" builtinId="9" hidden="1"/>
    <cellStyle name="Hipervínculo visitado" xfId="20889" builtinId="9" hidden="1"/>
    <cellStyle name="Hipervínculo visitado" xfId="20850" builtinId="9" hidden="1"/>
    <cellStyle name="Hipervínculo visitado" xfId="20558" builtinId="9" hidden="1"/>
    <cellStyle name="Hipervínculo visitado" xfId="20944" builtinId="9" hidden="1"/>
    <cellStyle name="Hipervínculo visitado" xfId="20887" builtinId="9" hidden="1"/>
    <cellStyle name="Hipervínculo visitado" xfId="20848" builtinId="9" hidden="1"/>
    <cellStyle name="Hipervínculo visitado" xfId="20554" builtinId="9" hidden="1"/>
    <cellStyle name="Hipervínculo visitado" xfId="20942" builtinId="9" hidden="1"/>
    <cellStyle name="Hipervínculo visitado" xfId="20885" builtinId="9" hidden="1"/>
    <cellStyle name="Hipervínculo visitado" xfId="20846" builtinId="9" hidden="1"/>
    <cellStyle name="Hipervínculo visitado" xfId="20550" builtinId="9" hidden="1"/>
    <cellStyle name="Hipervínculo visitado" xfId="20940" builtinId="9" hidden="1"/>
    <cellStyle name="Hipervínculo visitado" xfId="20883" builtinId="9" hidden="1"/>
    <cellStyle name="Hipervínculo visitado" xfId="20844" builtinId="9" hidden="1"/>
    <cellStyle name="Hipervínculo visitado" xfId="20546" builtinId="9" hidden="1"/>
    <cellStyle name="Hipervínculo visitado" xfId="20949" builtinId="9" hidden="1"/>
    <cellStyle name="Hipervínculo visitado" xfId="20892" builtinId="9" hidden="1"/>
    <cellStyle name="Hipervínculo visitado" xfId="20853" builtinId="9" hidden="1"/>
    <cellStyle name="Hipervínculo visitado" xfId="20565" builtinId="9" hidden="1"/>
    <cellStyle name="Hipervínculo visitado" xfId="20947" builtinId="9" hidden="1"/>
    <cellStyle name="Hipervínculo visitado" xfId="20890" builtinId="9" hidden="1"/>
    <cellStyle name="Hipervínculo visitado" xfId="20851" builtinId="9" hidden="1"/>
    <cellStyle name="Hipervínculo visitado" xfId="20561" builtinId="9" hidden="1"/>
    <cellStyle name="Hipervínculo visitado" xfId="20945" builtinId="9" hidden="1"/>
    <cellStyle name="Hipervínculo visitado" xfId="20888" builtinId="9" hidden="1"/>
    <cellStyle name="Hipervínculo visitado" xfId="20849" builtinId="9" hidden="1"/>
    <cellStyle name="Hipervínculo visitado" xfId="20557" builtinId="9" hidden="1"/>
    <cellStyle name="Hipervínculo visitado" xfId="20943" builtinId="9" hidden="1"/>
    <cellStyle name="Hipervínculo visitado" xfId="20886" builtinId="9" hidden="1"/>
    <cellStyle name="Hipervínculo visitado" xfId="20847" builtinId="9" hidden="1"/>
    <cellStyle name="Hipervínculo visitado" xfId="20553" builtinId="9" hidden="1"/>
    <cellStyle name="Hipervínculo visitado" xfId="20941" builtinId="9" hidden="1"/>
    <cellStyle name="Hipervínculo visitado" xfId="20884" builtinId="9" hidden="1"/>
    <cellStyle name="Hipervínculo visitado" xfId="20845" builtinId="9" hidden="1"/>
    <cellStyle name="Hipervínculo visitado" xfId="20549" builtinId="9" hidden="1"/>
    <cellStyle name="Hipervínculo visitado" xfId="20939" builtinId="9" hidden="1"/>
    <cellStyle name="Hipervínculo visitado" xfId="20882" builtinId="9" hidden="1"/>
    <cellStyle name="Hipervínculo visitado" xfId="20843" builtinId="9" hidden="1"/>
    <cellStyle name="Hipervínculo visitado" xfId="20545" builtinId="9" hidden="1"/>
    <cellStyle name="Hipervínculo visitado" xfId="20986" builtinId="9" hidden="1"/>
    <cellStyle name="Hipervínculo visitado" xfId="20988" builtinId="9" hidden="1"/>
    <cellStyle name="Hipervínculo visitado" xfId="20990" builtinId="9" hidden="1"/>
    <cellStyle name="Hipervínculo visitado" xfId="20992" builtinId="9" hidden="1"/>
    <cellStyle name="Hipervínculo visitado" xfId="20994" builtinId="9" hidden="1"/>
    <cellStyle name="Hipervínculo visitado" xfId="20996" builtinId="9" hidden="1"/>
    <cellStyle name="Hipervínculo visitado" xfId="20998" builtinId="9" hidden="1"/>
    <cellStyle name="Hipervínculo visitado" xfId="21000" builtinId="9" hidden="1"/>
    <cellStyle name="Hipervínculo visitado" xfId="21003" builtinId="9" hidden="1"/>
    <cellStyle name="Hipervínculo visitado" xfId="21005" builtinId="9" hidden="1"/>
    <cellStyle name="Hipervínculo visitado" xfId="21007" builtinId="9" hidden="1"/>
    <cellStyle name="Hipervínculo visitado" xfId="21009" builtinId="9" hidden="1"/>
    <cellStyle name="Hipervínculo visitado" xfId="21011" builtinId="9" hidden="1"/>
    <cellStyle name="Hipervínculo visitado" xfId="21013" builtinId="9" hidden="1"/>
    <cellStyle name="Hipervínculo visitado" xfId="21015" builtinId="9" hidden="1"/>
    <cellStyle name="Hipervínculo visitado" xfId="21017" builtinId="9" hidden="1"/>
    <cellStyle name="Hipervínculo visitado" xfId="21019" builtinId="9" hidden="1"/>
    <cellStyle name="Hipervínculo visitado" xfId="21021" builtinId="9" hidden="1"/>
    <cellStyle name="Hipervínculo visitado" xfId="21023" builtinId="9" hidden="1"/>
    <cellStyle name="Hipervínculo visitado" xfId="21025" builtinId="9" hidden="1"/>
    <cellStyle name="Hipervínculo visitado" xfId="21027" builtinId="9" hidden="1"/>
    <cellStyle name="Hipervínculo visitado" xfId="21029" builtinId="9" hidden="1"/>
    <cellStyle name="Hipervínculo visitado" xfId="21031" builtinId="9" hidden="1"/>
    <cellStyle name="Hipervínculo visitado" xfId="21033" builtinId="9" hidden="1"/>
    <cellStyle name="Hipervínculo visitado" xfId="21035" builtinId="9" hidden="1"/>
    <cellStyle name="Hipervínculo visitado" xfId="21037" builtinId="9" hidden="1"/>
    <cellStyle name="Hipervínculo visitado" xfId="21039" builtinId="9" hidden="1"/>
    <cellStyle name="Hipervínculo visitado" xfId="21041" builtinId="9" hidden="1"/>
    <cellStyle name="Hipervínculo visitado" xfId="21043" builtinId="9" hidden="1"/>
    <cellStyle name="Hipervínculo visitado" xfId="21045" builtinId="9" hidden="1"/>
    <cellStyle name="Hipervínculo visitado" xfId="21047" builtinId="9" hidden="1"/>
    <cellStyle name="Hipervínculo visitado" xfId="21049" builtinId="9" hidden="1"/>
    <cellStyle name="Hipervínculo visitado" xfId="21051" builtinId="9" hidden="1"/>
    <cellStyle name="Hipervínculo visitado" xfId="21053" builtinId="9" hidden="1"/>
    <cellStyle name="Hipervínculo visitado" xfId="21055" builtinId="9" hidden="1"/>
    <cellStyle name="Hipervínculo visitado" xfId="21057" builtinId="9" hidden="1"/>
    <cellStyle name="Hipervínculo visitado" xfId="21059" builtinId="9" hidden="1"/>
    <cellStyle name="Hipervínculo visitado" xfId="21061" builtinId="9" hidden="1"/>
    <cellStyle name="Hipervínculo visitado" xfId="21063" builtinId="9" hidden="1"/>
    <cellStyle name="Hipervínculo visitado" xfId="21065" builtinId="9" hidden="1"/>
    <cellStyle name="Hipervínculo visitado" xfId="21067" builtinId="9" hidden="1"/>
    <cellStyle name="Hipervínculo visitado" xfId="21069" builtinId="9" hidden="1"/>
    <cellStyle name="Hipervínculo visitado" xfId="21071" builtinId="9" hidden="1"/>
    <cellStyle name="Hipervínculo visitado" xfId="21073" builtinId="9" hidden="1"/>
    <cellStyle name="Hipervínculo visitado" xfId="21075" builtinId="9" hidden="1"/>
    <cellStyle name="Hipervínculo visitado" xfId="21077" builtinId="9" hidden="1"/>
    <cellStyle name="Hipervínculo visitado" xfId="21079" builtinId="9" hidden="1"/>
    <cellStyle name="Hipervínculo visitado" xfId="21081" builtinId="9" hidden="1"/>
    <cellStyle name="Hipervínculo visitado" xfId="21083" builtinId="9" hidden="1"/>
    <cellStyle name="Hipervínculo visitado" xfId="21085" builtinId="9" hidden="1"/>
    <cellStyle name="Hipervínculo visitado" xfId="21087" builtinId="9" hidden="1"/>
    <cellStyle name="Hipervínculo visitado" xfId="21089" builtinId="9" hidden="1"/>
    <cellStyle name="Hipervínculo visitado" xfId="21091" builtinId="9" hidden="1"/>
    <cellStyle name="Hipervínculo visitado" xfId="21093" builtinId="9" hidden="1"/>
    <cellStyle name="Hipervínculo visitado" xfId="21095" builtinId="9" hidden="1"/>
    <cellStyle name="Hipervínculo visitado" xfId="21097" builtinId="9" hidden="1"/>
    <cellStyle name="Hipervínculo visitado" xfId="21099" builtinId="9" hidden="1"/>
    <cellStyle name="Hipervínculo visitado" xfId="21101" builtinId="9" hidden="1"/>
    <cellStyle name="Hipervínculo visitado" xfId="21103" builtinId="9" hidden="1"/>
    <cellStyle name="Hipervínculo visitado" xfId="21105" builtinId="9" hidden="1"/>
    <cellStyle name="Hipervínculo visitado" xfId="21107" builtinId="9" hidden="1"/>
    <cellStyle name="Hipervínculo visitado" xfId="21109" builtinId="9" hidden="1"/>
    <cellStyle name="Hipervínculo visitado" xfId="21111" builtinId="9" hidden="1"/>
    <cellStyle name="Hipervínculo visitado" xfId="21113" builtinId="9" hidden="1"/>
    <cellStyle name="Hipervínculo visitado" xfId="21115" builtinId="9" hidden="1"/>
    <cellStyle name="Hipervínculo visitado" xfId="21117" builtinId="9" hidden="1"/>
    <cellStyle name="Hipervínculo visitado" xfId="21119" builtinId="9" hidden="1"/>
    <cellStyle name="Hipervínculo visitado" xfId="21121" builtinId="9" hidden="1"/>
    <cellStyle name="Hipervínculo visitado" xfId="21123" builtinId="9" hidden="1"/>
    <cellStyle name="Hipervínculo visitado" xfId="21125" builtinId="9" hidden="1"/>
    <cellStyle name="Hipervínculo visitado" xfId="21127" builtinId="9" hidden="1"/>
    <cellStyle name="Hipervínculo visitado" xfId="21129" builtinId="9" hidden="1"/>
    <cellStyle name="Hipervínculo visitado" xfId="21131" builtinId="9" hidden="1"/>
    <cellStyle name="Hipervínculo visitado" xfId="21133" builtinId="9" hidden="1"/>
    <cellStyle name="Hipervínculo visitado" xfId="21135" builtinId="9" hidden="1"/>
    <cellStyle name="Hipervínculo visitado" xfId="21137" builtinId="9" hidden="1"/>
    <cellStyle name="Hipervínculo visitado" xfId="21139" builtinId="9" hidden="1"/>
    <cellStyle name="Hipervínculo visitado" xfId="21141" builtinId="9" hidden="1"/>
    <cellStyle name="Hipervínculo visitado" xfId="21143" builtinId="9" hidden="1"/>
    <cellStyle name="Hipervínculo visitado" xfId="21145" builtinId="9" hidden="1"/>
    <cellStyle name="Hipervínculo visitado" xfId="21147" builtinId="9" hidden="1"/>
    <cellStyle name="Hipervínculo visitado" xfId="21149" builtinId="9" hidden="1"/>
    <cellStyle name="Hipervínculo visitado" xfId="21151" builtinId="9" hidden="1"/>
    <cellStyle name="Hipervínculo visitado" xfId="21153" builtinId="9" hidden="1"/>
    <cellStyle name="Hipervínculo visitado" xfId="21155" builtinId="9" hidden="1"/>
    <cellStyle name="Hipervínculo visitado" xfId="21157" builtinId="9" hidden="1"/>
    <cellStyle name="Hipervínculo visitado" xfId="21159" builtinId="9" hidden="1"/>
    <cellStyle name="Hipervínculo visitado" xfId="21161" builtinId="9" hidden="1"/>
    <cellStyle name="Hipervínculo visitado" xfId="21163" builtinId="9" hidden="1"/>
    <cellStyle name="Hipervínculo visitado" xfId="21165" builtinId="9" hidden="1"/>
    <cellStyle name="Hipervínculo visitado" xfId="21167" builtinId="9" hidden="1"/>
    <cellStyle name="Hipervínculo visitado" xfId="21169" builtinId="9" hidden="1"/>
    <cellStyle name="Hipervínculo visitado" xfId="21171" builtinId="9" hidden="1"/>
    <cellStyle name="Hipervínculo visitado" xfId="21173" builtinId="9" hidden="1"/>
    <cellStyle name="Hipervínculo visitado" xfId="21175" builtinId="9" hidden="1"/>
    <cellStyle name="Hipervínculo visitado" xfId="21177" builtinId="9" hidden="1"/>
    <cellStyle name="Hipervínculo visitado" xfId="21179" builtinId="9" hidden="1"/>
    <cellStyle name="Hipervínculo visitado" xfId="21181" builtinId="9" hidden="1"/>
    <cellStyle name="Hipervínculo visitado" xfId="21183" builtinId="9" hidden="1"/>
    <cellStyle name="Hipervínculo visitado" xfId="21185" builtinId="9" hidden="1"/>
    <cellStyle name="Hipervínculo visitado" xfId="21187" builtinId="9" hidden="1"/>
    <cellStyle name="Hipervínculo visitado" xfId="21189" builtinId="9" hidden="1"/>
    <cellStyle name="Hipervínculo visitado" xfId="21191" builtinId="9" hidden="1"/>
    <cellStyle name="Hipervínculo visitado" xfId="21193" builtinId="9" hidden="1"/>
    <cellStyle name="Hipervínculo visitado" xfId="21195" builtinId="9" hidden="1"/>
    <cellStyle name="Hipervínculo visitado" xfId="21197" builtinId="9" hidden="1"/>
    <cellStyle name="Hipervínculo visitado" xfId="21199" builtinId="9" hidden="1"/>
    <cellStyle name="Hipervínculo visitado" xfId="21201" builtinId="9" hidden="1"/>
    <cellStyle name="Hipervínculo visitado" xfId="21203" builtinId="9" hidden="1"/>
    <cellStyle name="Hipervínculo visitado" xfId="21205" builtinId="9" hidden="1"/>
    <cellStyle name="Hipervínculo visitado" xfId="21207" builtinId="9" hidden="1"/>
    <cellStyle name="Hipervínculo visitado" xfId="21209" builtinId="9" hidden="1"/>
    <cellStyle name="Hipervínculo visitado" xfId="21211" builtinId="9" hidden="1"/>
    <cellStyle name="Hipervínculo visitado" xfId="21213" builtinId="9" hidden="1"/>
    <cellStyle name="Hipervínculo visitado" xfId="21215" builtinId="9" hidden="1"/>
    <cellStyle name="Hipervínculo visitado" xfId="21217" builtinId="9" hidden="1"/>
    <cellStyle name="Hipervínculo visitado" xfId="21219" builtinId="9" hidden="1"/>
    <cellStyle name="Hipervínculo visitado" xfId="21221" builtinId="9" hidden="1"/>
    <cellStyle name="Hipervínculo visitado" xfId="21223" builtinId="9" hidden="1"/>
    <cellStyle name="Hipervínculo visitado" xfId="21225" builtinId="9" hidden="1"/>
    <cellStyle name="Hipervínculo visitado" xfId="21227" builtinId="9" hidden="1"/>
    <cellStyle name="Hipervínculo visitado" xfId="21229" builtinId="9" hidden="1"/>
    <cellStyle name="Hipervínculo visitado" xfId="21231" builtinId="9" hidden="1"/>
    <cellStyle name="Hipervínculo visitado" xfId="21233" builtinId="9" hidden="1"/>
    <cellStyle name="Hipervínculo visitado" xfId="21235" builtinId="9" hidden="1"/>
    <cellStyle name="Hipervínculo visitado" xfId="21237" builtinId="9" hidden="1"/>
    <cellStyle name="Hipervínculo visitado" xfId="21239" builtinId="9" hidden="1"/>
    <cellStyle name="Hipervínculo visitado" xfId="21241" builtinId="9" hidden="1"/>
    <cellStyle name="Hipervínculo visitado" xfId="21243" builtinId="9" hidden="1"/>
    <cellStyle name="Hipervínculo visitado" xfId="21245" builtinId="9" hidden="1"/>
    <cellStyle name="Hipervínculo visitado" xfId="21247" builtinId="9" hidden="1"/>
    <cellStyle name="Hipervínculo visitado" xfId="21249" builtinId="9" hidden="1"/>
    <cellStyle name="Hipervínculo visitado" xfId="21251" builtinId="9" hidden="1"/>
    <cellStyle name="Hipervínculo visitado" xfId="21253" builtinId="9" hidden="1"/>
    <cellStyle name="Hipervínculo visitado" xfId="21255" builtinId="9" hidden="1"/>
    <cellStyle name="Hipervínculo visitado" xfId="21257" builtinId="9" hidden="1"/>
    <cellStyle name="Hipervínculo visitado" xfId="21259" builtinId="9" hidden="1"/>
    <cellStyle name="Hipervínculo visitado" xfId="21261" builtinId="9" hidden="1"/>
    <cellStyle name="Hipervínculo visitado" xfId="21263" builtinId="9" hidden="1"/>
    <cellStyle name="Hipervínculo visitado" xfId="21265" builtinId="9" hidden="1"/>
    <cellStyle name="Hipervínculo visitado" xfId="21267" builtinId="9" hidden="1"/>
    <cellStyle name="Hipervínculo visitado" xfId="21269" builtinId="9" hidden="1"/>
    <cellStyle name="Hipervínculo visitado" xfId="21271" builtinId="9" hidden="1"/>
    <cellStyle name="Hipervínculo visitado" xfId="21273" builtinId="9" hidden="1"/>
    <cellStyle name="Hipervínculo visitado" xfId="21275" builtinId="9" hidden="1"/>
    <cellStyle name="Hipervínculo visitado" xfId="21277" builtinId="9" hidden="1"/>
    <cellStyle name="Hipervínculo visitado" xfId="21279" builtinId="9" hidden="1"/>
    <cellStyle name="Hipervínculo visitado" xfId="21281" builtinId="9" hidden="1"/>
    <cellStyle name="Hipervínculo visitado" xfId="21283" builtinId="9" hidden="1"/>
    <cellStyle name="Hipervínculo visitado" xfId="21285" builtinId="9" hidden="1"/>
    <cellStyle name="Hipervínculo visitado" xfId="21287" builtinId="9" hidden="1"/>
    <cellStyle name="Hipervínculo visitado" xfId="21289" builtinId="9" hidden="1"/>
    <cellStyle name="Hipervínculo visitado" xfId="21291" builtinId="9" hidden="1"/>
    <cellStyle name="Hipervínculo visitado" xfId="21293" builtinId="9" hidden="1"/>
    <cellStyle name="Hipervínculo visitado" xfId="21295" builtinId="9" hidden="1"/>
    <cellStyle name="Hipervínculo visitado" xfId="21297" builtinId="9" hidden="1"/>
    <cellStyle name="Hipervínculo visitado" xfId="21299" builtinId="9" hidden="1"/>
    <cellStyle name="Hipervínculo visitado" xfId="21301" builtinId="9" hidden="1"/>
    <cellStyle name="Hipervínculo visitado" xfId="21303" builtinId="9" hidden="1"/>
    <cellStyle name="Hipervínculo visitado" xfId="21305" builtinId="9" hidden="1"/>
    <cellStyle name="Hipervínculo visitado" xfId="21307" builtinId="9" hidden="1"/>
    <cellStyle name="Hipervínculo visitado" xfId="21309" builtinId="9" hidden="1"/>
    <cellStyle name="Hipervínculo visitado" xfId="21311" builtinId="9" hidden="1"/>
    <cellStyle name="Hipervínculo visitado" xfId="21313" builtinId="9" hidden="1"/>
    <cellStyle name="Hipervínculo visitado" xfId="21315" builtinId="9" hidden="1"/>
    <cellStyle name="Hipervínculo visitado" xfId="21317" builtinId="9" hidden="1"/>
    <cellStyle name="Hipervínculo visitado" xfId="21319" builtinId="9" hidden="1"/>
    <cellStyle name="Hipervínculo visitado" xfId="21321" builtinId="9" hidden="1"/>
    <cellStyle name="Hipervínculo visitado" xfId="21323" builtinId="9" hidden="1"/>
    <cellStyle name="Hipervínculo visitado" xfId="21325" builtinId="9" hidden="1"/>
    <cellStyle name="Hipervínculo visitado" xfId="21327" builtinId="9" hidden="1"/>
    <cellStyle name="Hipervínculo visitado" xfId="21329" builtinId="9" hidden="1"/>
    <cellStyle name="Hipervínculo visitado" xfId="21331" builtinId="9" hidden="1"/>
    <cellStyle name="Hipervínculo visitado" xfId="21333" builtinId="9" hidden="1"/>
    <cellStyle name="Hipervínculo visitado" xfId="21335" builtinId="9" hidden="1"/>
    <cellStyle name="Hipervínculo visitado" xfId="21337" builtinId="9" hidden="1"/>
    <cellStyle name="Hipervínculo visitado" xfId="21339" builtinId="9" hidden="1"/>
    <cellStyle name="Hipervínculo visitado" xfId="21341" builtinId="9" hidden="1"/>
    <cellStyle name="Hipervínculo visitado" xfId="21343" builtinId="9" hidden="1"/>
    <cellStyle name="Hipervínculo visitado" xfId="21345" builtinId="9" hidden="1"/>
    <cellStyle name="Hipervínculo visitado" xfId="21347" builtinId="9" hidden="1"/>
    <cellStyle name="Hipervínculo visitado" xfId="21349" builtinId="9" hidden="1"/>
    <cellStyle name="Hipervínculo visitado" xfId="21351" builtinId="9" hidden="1"/>
    <cellStyle name="Hipervínculo visitado" xfId="21353" builtinId="9" hidden="1"/>
    <cellStyle name="Hipervínculo visitado" xfId="21355" builtinId="9" hidden="1"/>
    <cellStyle name="Hipervínculo visitado" xfId="21357" builtinId="9" hidden="1"/>
    <cellStyle name="Hipervínculo visitado" xfId="21359" builtinId="9" hidden="1"/>
    <cellStyle name="Hipervínculo visitado" xfId="21361" builtinId="9" hidden="1"/>
    <cellStyle name="Hipervínculo visitado" xfId="21363" builtinId="9" hidden="1"/>
    <cellStyle name="Hipervínculo visitado" xfId="21365" builtinId="9" hidden="1"/>
    <cellStyle name="Hipervínculo visitado" xfId="21367" builtinId="9" hidden="1"/>
    <cellStyle name="Hipervínculo visitado" xfId="21369" builtinId="9" hidden="1"/>
    <cellStyle name="Hipervínculo visitado" xfId="21371" builtinId="9" hidden="1"/>
    <cellStyle name="Hipervínculo visitado" xfId="21373" builtinId="9" hidden="1"/>
    <cellStyle name="Hipervínculo visitado" xfId="21375" builtinId="9" hidden="1"/>
    <cellStyle name="Hipervínculo visitado" xfId="21377" builtinId="9" hidden="1"/>
    <cellStyle name="Hipervínculo visitado" xfId="21379" builtinId="9" hidden="1"/>
    <cellStyle name="Hipervínculo visitado" xfId="21381" builtinId="9" hidden="1"/>
    <cellStyle name="Hipervínculo visitado" xfId="21383" builtinId="9" hidden="1"/>
    <cellStyle name="Hipervínculo visitado" xfId="21385" builtinId="9" hidden="1"/>
    <cellStyle name="Hipervínculo visitado" xfId="21387" builtinId="9" hidden="1"/>
    <cellStyle name="Hipervínculo visitado" xfId="21389" builtinId="9" hidden="1"/>
    <cellStyle name="Hipervínculo visitado" xfId="21391" builtinId="9" hidden="1"/>
    <cellStyle name="Hipervínculo visitado" xfId="21393" builtinId="9" hidden="1"/>
    <cellStyle name="Hipervínculo visitado" xfId="21395" builtinId="9" hidden="1"/>
    <cellStyle name="Hipervínculo visitado" xfId="21397" builtinId="9" hidden="1"/>
    <cellStyle name="Hipervínculo visitado" xfId="21399" builtinId="9" hidden="1"/>
    <cellStyle name="Hipervínculo visitado" xfId="21401" builtinId="9" hidden="1"/>
    <cellStyle name="Hipervínculo visitado" xfId="21403" builtinId="9" hidden="1"/>
    <cellStyle name="Hipervínculo visitado" xfId="21405" builtinId="9" hidden="1"/>
    <cellStyle name="Hipervínculo visitado" xfId="21407" builtinId="9" hidden="1"/>
    <cellStyle name="Hipervínculo visitado" xfId="21409" builtinId="9" hidden="1"/>
    <cellStyle name="Hipervínculo visitado" xfId="21411" builtinId="9" hidden="1"/>
    <cellStyle name="Hipervínculo visitado" xfId="21413" builtinId="9" hidden="1"/>
    <cellStyle name="Hipervínculo visitado" xfId="21415" builtinId="9" hidden="1"/>
    <cellStyle name="Hipervínculo visitado" xfId="21417" builtinId="9" hidden="1"/>
    <cellStyle name="Hipervínculo visitado" xfId="21419" builtinId="9" hidden="1"/>
    <cellStyle name="Hipervínculo visitado" xfId="21421" builtinId="9" hidden="1"/>
    <cellStyle name="Hipervínculo visitado" xfId="21423" builtinId="9" hidden="1"/>
    <cellStyle name="Hipervínculo visitado" xfId="21425" builtinId="9" hidden="1"/>
    <cellStyle name="Hipervínculo visitado" xfId="21427" builtinId="9" hidden="1"/>
    <cellStyle name="Hipervínculo visitado" xfId="21429" builtinId="9" hidden="1"/>
    <cellStyle name="Hipervínculo visitado" xfId="21431" builtinId="9" hidden="1"/>
    <cellStyle name="Hipervínculo visitado" xfId="21433" builtinId="9" hidden="1"/>
    <cellStyle name="Hipervínculo visitado" xfId="21435" builtinId="9" hidden="1"/>
    <cellStyle name="Hipervínculo visitado" xfId="21437" builtinId="9" hidden="1"/>
    <cellStyle name="Hipervínculo visitado" xfId="21439" builtinId="9" hidden="1"/>
    <cellStyle name="Hipervínculo visitado" xfId="21441" builtinId="9" hidden="1"/>
    <cellStyle name="Hipervínculo visitado" xfId="21443" builtinId="9" hidden="1"/>
    <cellStyle name="Hipervínculo visitado" xfId="21445" builtinId="9" hidden="1"/>
    <cellStyle name="Hipervínculo visitado" xfId="21447" builtinId="9" hidden="1"/>
    <cellStyle name="Hipervínculo visitado" xfId="21449" builtinId="9" hidden="1"/>
    <cellStyle name="Hipervínculo visitado" xfId="21451" builtinId="9" hidden="1"/>
    <cellStyle name="Hipervínculo visitado" xfId="21453" builtinId="9" hidden="1"/>
    <cellStyle name="Hipervínculo visitado" xfId="21455" builtinId="9" hidden="1"/>
    <cellStyle name="Hipervínculo visitado" xfId="21457" builtinId="9" hidden="1"/>
    <cellStyle name="Hipervínculo visitado" xfId="21459" builtinId="9" hidden="1"/>
    <cellStyle name="Hipervínculo visitado" xfId="21461" builtinId="9" hidden="1"/>
    <cellStyle name="Hipervínculo visitado" xfId="21463" builtinId="9" hidden="1"/>
    <cellStyle name="Hipervínculo visitado" xfId="21465" builtinId="9" hidden="1"/>
    <cellStyle name="Hipervínculo visitado" xfId="21467" builtinId="9" hidden="1"/>
    <cellStyle name="Hipervínculo visitado" xfId="21469" builtinId="9" hidden="1"/>
    <cellStyle name="Hipervínculo visitado" xfId="21471" builtinId="9" hidden="1"/>
    <cellStyle name="Hipervínculo visitado" xfId="21473" builtinId="9" hidden="1"/>
    <cellStyle name="Hipervínculo visitado" xfId="21475" builtinId="9" hidden="1"/>
    <cellStyle name="Hipervínculo visitado" xfId="21477" builtinId="9" hidden="1"/>
    <cellStyle name="Hipervínculo visitado" xfId="21479" builtinId="9" hidden="1"/>
    <cellStyle name="Hipervínculo visitado" xfId="21481" builtinId="9" hidden="1"/>
    <cellStyle name="Hipervínculo visitado" xfId="21483" builtinId="9" hidden="1"/>
    <cellStyle name="Hipervínculo visitado" xfId="21485" builtinId="9" hidden="1"/>
    <cellStyle name="Hipervínculo visitado" xfId="21487" builtinId="9" hidden="1"/>
    <cellStyle name="Hipervínculo visitado" xfId="21489" builtinId="9" hidden="1"/>
    <cellStyle name="Hipervínculo visitado" xfId="21491" builtinId="9" hidden="1"/>
    <cellStyle name="Hipervínculo visitado" xfId="21493" builtinId="9" hidden="1"/>
    <cellStyle name="Hipervínculo visitado" xfId="21495" builtinId="9" hidden="1"/>
    <cellStyle name="Hipervínculo visitado" xfId="21497" builtinId="9" hidden="1"/>
    <cellStyle name="Hipervínculo visitado" xfId="21499" builtinId="9" hidden="1"/>
    <cellStyle name="Hipervínculo visitado" xfId="21501" builtinId="9" hidden="1"/>
    <cellStyle name="Hipervínculo visitado" xfId="21503" builtinId="9" hidden="1"/>
    <cellStyle name="Hipervínculo visitado" xfId="21505" builtinId="9" hidden="1"/>
    <cellStyle name="Hipervínculo visitado" xfId="21507" builtinId="9" hidden="1"/>
    <cellStyle name="Hipervínculo visitado" xfId="21509" builtinId="9" hidden="1"/>
    <cellStyle name="Hipervínculo visitado" xfId="21511" builtinId="9" hidden="1"/>
    <cellStyle name="Hipervínculo visitado" xfId="21513" builtinId="9" hidden="1"/>
    <cellStyle name="Hipervínculo visitado" xfId="21515" builtinId="9" hidden="1"/>
    <cellStyle name="Hipervínculo visitado" xfId="21517" builtinId="9" hidden="1"/>
    <cellStyle name="Hipervínculo visitado" xfId="21519" builtinId="9" hidden="1"/>
    <cellStyle name="Hipervínculo visitado" xfId="21521" builtinId="9" hidden="1"/>
    <cellStyle name="Hipervínculo visitado" xfId="21523" builtinId="9" hidden="1"/>
    <cellStyle name="Hipervínculo visitado" xfId="21525" builtinId="9" hidden="1"/>
    <cellStyle name="Hipervínculo visitado" xfId="21527" builtinId="9" hidden="1"/>
    <cellStyle name="Hipervínculo visitado" xfId="21529" builtinId="9" hidden="1"/>
    <cellStyle name="Hipervínculo visitado" xfId="21531" builtinId="9" hidden="1"/>
    <cellStyle name="Hipervínculo visitado" xfId="21533" builtinId="9" hidden="1"/>
    <cellStyle name="Hipervínculo visitado" xfId="21535" builtinId="9" hidden="1"/>
    <cellStyle name="Hipervínculo visitado" xfId="21537" builtinId="9" hidden="1"/>
    <cellStyle name="Hipervínculo visitado" xfId="21539" builtinId="9" hidden="1"/>
    <cellStyle name="Hipervínculo visitado" xfId="21541" builtinId="9" hidden="1"/>
    <cellStyle name="Hipervínculo visitado" xfId="21543" builtinId="9" hidden="1"/>
    <cellStyle name="Hipervínculo visitado" xfId="21545" builtinId="9" hidden="1"/>
    <cellStyle name="Hipervínculo visitado" xfId="21547" builtinId="9" hidden="1"/>
    <cellStyle name="Hipervínculo visitado" xfId="21549" builtinId="9" hidden="1"/>
    <cellStyle name="Hipervínculo visitado" xfId="21551" builtinId="9" hidden="1"/>
    <cellStyle name="Hipervínculo visitado" xfId="21553" builtinId="9" hidden="1"/>
    <cellStyle name="Hipervínculo visitado" xfId="21555" builtinId="9" hidden="1"/>
    <cellStyle name="Hipervínculo visitado" xfId="21557" builtinId="9" hidden="1"/>
    <cellStyle name="Hipervínculo visitado" xfId="21559" builtinId="9" hidden="1"/>
    <cellStyle name="Hipervínculo visitado" xfId="21561" builtinId="9" hidden="1"/>
    <cellStyle name="Hipervínculo visitado" xfId="21563" builtinId="9" hidden="1"/>
    <cellStyle name="Hipervínculo visitado" xfId="21565" builtinId="9" hidden="1"/>
    <cellStyle name="Hipervínculo visitado" xfId="21567" builtinId="9" hidden="1"/>
    <cellStyle name="Hipervínculo visitado" xfId="21569" builtinId="9" hidden="1"/>
    <cellStyle name="Hipervínculo visitado" xfId="21571" builtinId="9" hidden="1"/>
    <cellStyle name="Hipervínculo visitado" xfId="21573" builtinId="9" hidden="1"/>
    <cellStyle name="Hipervínculo visitado" xfId="21575" builtinId="9" hidden="1"/>
    <cellStyle name="Hipervínculo visitado" xfId="21577" builtinId="9" hidden="1"/>
    <cellStyle name="Hipervínculo visitado" xfId="21579" builtinId="9" hidden="1"/>
    <cellStyle name="Hipervínculo visitado" xfId="21581" builtinId="9" hidden="1"/>
    <cellStyle name="Hipervínculo visitado" xfId="21583" builtinId="9" hidden="1"/>
    <cellStyle name="Hipervínculo visitado" xfId="21585" builtinId="9" hidden="1"/>
    <cellStyle name="Hipervínculo visitado" xfId="21587" builtinId="9" hidden="1"/>
    <cellStyle name="Hipervínculo visitado" xfId="21589" builtinId="9" hidden="1"/>
    <cellStyle name="Hipervínculo visitado" xfId="21591" builtinId="9" hidden="1"/>
    <cellStyle name="Hipervínculo visitado" xfId="21593" builtinId="9" hidden="1"/>
    <cellStyle name="Hipervínculo visitado" xfId="21595" builtinId="9" hidden="1"/>
    <cellStyle name="Hipervínculo visitado" xfId="21597" builtinId="9" hidden="1"/>
    <cellStyle name="Hipervínculo visitado" xfId="21599" builtinId="9" hidden="1"/>
    <cellStyle name="Hipervínculo visitado" xfId="21601" builtinId="9" hidden="1"/>
    <cellStyle name="Hipervínculo visitado" xfId="21603" builtinId="9" hidden="1"/>
    <cellStyle name="Hipervínculo visitado" xfId="21605" builtinId="9" hidden="1"/>
    <cellStyle name="Hipervínculo visitado" xfId="21607" builtinId="9" hidden="1"/>
    <cellStyle name="Hipervínculo visitado" xfId="21609" builtinId="9" hidden="1"/>
    <cellStyle name="Hipervínculo visitado" xfId="21611" builtinId="9" hidden="1"/>
    <cellStyle name="Hipervínculo visitado" xfId="21613" builtinId="9" hidden="1"/>
    <cellStyle name="Hipervínculo visitado" xfId="21615" builtinId="9" hidden="1"/>
    <cellStyle name="Hipervínculo visitado" xfId="21617" builtinId="9" hidden="1"/>
    <cellStyle name="Hipervínculo visitado" xfId="21619" builtinId="9" hidden="1"/>
    <cellStyle name="Hipervínculo visitado" xfId="21621" builtinId="9" hidden="1"/>
    <cellStyle name="Hipervínculo visitado" xfId="21623" builtinId="9" hidden="1"/>
    <cellStyle name="Hipervínculo visitado" xfId="21625" builtinId="9" hidden="1"/>
    <cellStyle name="Hipervínculo visitado" xfId="21627" builtinId="9" hidden="1"/>
    <cellStyle name="Hipervínculo visitado" xfId="21629" builtinId="9" hidden="1"/>
    <cellStyle name="Hipervínculo visitado" xfId="21631" builtinId="9" hidden="1"/>
    <cellStyle name="Hipervínculo visitado" xfId="21633" builtinId="9" hidden="1"/>
    <cellStyle name="Hipervínculo visitado" xfId="21635" builtinId="9" hidden="1"/>
    <cellStyle name="Hipervínculo visitado" xfId="21637" builtinId="9" hidden="1"/>
    <cellStyle name="Hipervínculo visitado" xfId="21639" builtinId="9" hidden="1"/>
    <cellStyle name="Hipervínculo visitado" xfId="21641" builtinId="9" hidden="1"/>
    <cellStyle name="Hipervínculo visitado" xfId="21643" builtinId="9" hidden="1"/>
    <cellStyle name="Hipervínculo visitado" xfId="21645" builtinId="9" hidden="1"/>
    <cellStyle name="Hipervínculo visitado" xfId="21647" builtinId="9" hidden="1"/>
    <cellStyle name="Hipervínculo visitado" xfId="21649" builtinId="9" hidden="1"/>
    <cellStyle name="Hipervínculo visitado" xfId="21651" builtinId="9" hidden="1"/>
    <cellStyle name="Hipervínculo visitado" xfId="21653" builtinId="9" hidden="1"/>
    <cellStyle name="Hipervínculo visitado" xfId="21655" builtinId="9" hidden="1"/>
    <cellStyle name="Hipervínculo visitado" xfId="21657" builtinId="9" hidden="1"/>
    <cellStyle name="Hipervínculo visitado" xfId="21659" builtinId="9" hidden="1"/>
    <cellStyle name="Hipervínculo visitado" xfId="21661" builtinId="9" hidden="1"/>
    <cellStyle name="Hipervínculo visitado" xfId="21663" builtinId="9" hidden="1"/>
    <cellStyle name="Hipervínculo visitado" xfId="21665" builtinId="9" hidden="1"/>
    <cellStyle name="Hipervínculo visitado" xfId="21667" builtinId="9" hidden="1"/>
    <cellStyle name="Hipervínculo visitado" xfId="21669" builtinId="9" hidden="1"/>
    <cellStyle name="Hipervínculo visitado" xfId="21671" builtinId="9" hidden="1"/>
    <cellStyle name="Hipervínculo visitado" xfId="21673" builtinId="9" hidden="1"/>
    <cellStyle name="Hipervínculo visitado" xfId="21675" builtinId="9" hidden="1"/>
    <cellStyle name="Hipervínculo visitado" xfId="21677" builtinId="9" hidden="1"/>
    <cellStyle name="Hipervínculo visitado" xfId="21679" builtinId="9" hidden="1"/>
    <cellStyle name="Hipervínculo visitado" xfId="21681" builtinId="9" hidden="1"/>
    <cellStyle name="Hipervínculo visitado" xfId="21683" builtinId="9" hidden="1"/>
    <cellStyle name="Hipervínculo visitado" xfId="21685" builtinId="9" hidden="1"/>
    <cellStyle name="Hipervínculo visitado" xfId="21687" builtinId="9" hidden="1"/>
    <cellStyle name="Hipervínculo visitado" xfId="21689" builtinId="9" hidden="1"/>
    <cellStyle name="Hipervínculo visitado" xfId="21691" builtinId="9" hidden="1"/>
    <cellStyle name="Hipervínculo visitado" xfId="21693" builtinId="9" hidden="1"/>
    <cellStyle name="Hipervínculo visitado" xfId="21695" builtinId="9" hidden="1"/>
    <cellStyle name="Hipervínculo visitado" xfId="21697" builtinId="9" hidden="1"/>
    <cellStyle name="Hipervínculo visitado" xfId="21699" builtinId="9" hidden="1"/>
    <cellStyle name="Hipervínculo visitado" xfId="21701" builtinId="9" hidden="1"/>
    <cellStyle name="Hipervínculo visitado" xfId="21703" builtinId="9" hidden="1"/>
    <cellStyle name="Hipervínculo visitado" xfId="21705" builtinId="9" hidden="1"/>
    <cellStyle name="Hipervínculo visitado" xfId="21707" builtinId="9" hidden="1"/>
    <cellStyle name="Hipervínculo visitado" xfId="21709" builtinId="9" hidden="1"/>
    <cellStyle name="Hipervínculo visitado" xfId="21711" builtinId="9" hidden="1"/>
    <cellStyle name="Hipervínculo visitado" xfId="21713" builtinId="9" hidden="1"/>
    <cellStyle name="Hipervínculo visitado" xfId="21715" builtinId="9" hidden="1"/>
    <cellStyle name="Hipervínculo visitado" xfId="21717" builtinId="9" hidden="1"/>
    <cellStyle name="Hipervínculo visitado" xfId="21719" builtinId="9" hidden="1"/>
    <cellStyle name="Hipervínculo visitado" xfId="21721" builtinId="9" hidden="1"/>
    <cellStyle name="Hipervínculo visitado" xfId="21723" builtinId="9" hidden="1"/>
    <cellStyle name="Hipervínculo visitado" xfId="21725" builtinId="9" hidden="1"/>
    <cellStyle name="Hipervínculo visitado" xfId="21727" builtinId="9" hidden="1"/>
    <cellStyle name="Hipervínculo visitado" xfId="21729" builtinId="9" hidden="1"/>
    <cellStyle name="Hipervínculo visitado" xfId="21731" builtinId="9" hidden="1"/>
    <cellStyle name="Hipervínculo visitado" xfId="21733" builtinId="9" hidden="1"/>
    <cellStyle name="Hipervínculo visitado" xfId="21735" builtinId="9" hidden="1"/>
    <cellStyle name="Hipervínculo visitado" xfId="21737" builtinId="9" hidden="1"/>
    <cellStyle name="Hipervínculo visitado" xfId="21739" builtinId="9" hidden="1"/>
    <cellStyle name="Hipervínculo visitado" xfId="21741" builtinId="9" hidden="1"/>
    <cellStyle name="Hipervínculo visitado" xfId="21743" builtinId="9" hidden="1"/>
    <cellStyle name="Hipervínculo visitado" xfId="21745" builtinId="9" hidden="1"/>
    <cellStyle name="Hipervínculo visitado" xfId="21747" builtinId="9" hidden="1"/>
    <cellStyle name="Hipervínculo visitado" xfId="21749" builtinId="9" hidden="1"/>
    <cellStyle name="Hipervínculo visitado" xfId="21751" builtinId="9" hidden="1"/>
    <cellStyle name="Hipervínculo visitado" xfId="21753" builtinId="9" hidden="1"/>
    <cellStyle name="Hipervínculo visitado" xfId="21755" builtinId="9" hidden="1"/>
    <cellStyle name="Hipervínculo visitado" xfId="21757" builtinId="9" hidden="1"/>
    <cellStyle name="Hipervínculo visitado" xfId="21759" builtinId="9" hidden="1"/>
    <cellStyle name="Hipervínculo visitado" xfId="21761" builtinId="9" hidden="1"/>
    <cellStyle name="Hipervínculo visitado" xfId="21763" builtinId="9" hidden="1"/>
    <cellStyle name="Hipervínculo visitado" xfId="21765" builtinId="9" hidden="1"/>
    <cellStyle name="Hipervínculo visitado" xfId="21767" builtinId="9" hidden="1"/>
    <cellStyle name="Hipervínculo visitado" xfId="21769" builtinId="9" hidden="1"/>
    <cellStyle name="Hipervínculo visitado" xfId="21771" builtinId="9" hidden="1"/>
    <cellStyle name="Hipervínculo visitado" xfId="21773" builtinId="9" hidden="1"/>
    <cellStyle name="Hipervínculo visitado" xfId="21775" builtinId="9" hidden="1"/>
    <cellStyle name="Hipervínculo visitado" xfId="21777" builtinId="9" hidden="1"/>
    <cellStyle name="Hipervínculo visitado" xfId="21779" builtinId="9" hidden="1"/>
    <cellStyle name="Hipervínculo visitado" xfId="21781" builtinId="9" hidden="1"/>
    <cellStyle name="Hipervínculo visitado" xfId="21783" builtinId="9" hidden="1"/>
    <cellStyle name="Hipervínculo visitado" xfId="21785" builtinId="9" hidden="1"/>
    <cellStyle name="Hipervínculo visitado" xfId="21787" builtinId="9" hidden="1"/>
    <cellStyle name="Hipervínculo visitado" xfId="21789" builtinId="9" hidden="1"/>
    <cellStyle name="Hipervínculo visitado" xfId="21791" builtinId="9" hidden="1"/>
    <cellStyle name="Hipervínculo visitado" xfId="21793" builtinId="9" hidden="1"/>
    <cellStyle name="Hipervínculo visitado" xfId="21795" builtinId="9" hidden="1"/>
    <cellStyle name="Hipervínculo visitado" xfId="21797" builtinId="9" hidden="1"/>
    <cellStyle name="Hipervínculo visitado" xfId="21799" builtinId="9" hidden="1"/>
    <cellStyle name="Hipervínculo visitado" xfId="21801" builtinId="9" hidden="1"/>
    <cellStyle name="Hipervínculo visitado" xfId="21803" builtinId="9" hidden="1"/>
    <cellStyle name="Hipervínculo visitado" xfId="21805" builtinId="9" hidden="1"/>
    <cellStyle name="Hipervínculo visitado" xfId="21807" builtinId="9" hidden="1"/>
    <cellStyle name="Hipervínculo visitado" xfId="21809" builtinId="9" hidden="1"/>
    <cellStyle name="Hipervínculo visitado" xfId="21811" builtinId="9" hidden="1"/>
    <cellStyle name="Hipervínculo visitado" xfId="21813" builtinId="9" hidden="1"/>
    <cellStyle name="Hipervínculo visitado" xfId="21815" builtinId="9" hidden="1"/>
    <cellStyle name="Hipervínculo visitado" xfId="21817" builtinId="9" hidden="1"/>
    <cellStyle name="Hipervínculo visitado" xfId="21819" builtinId="9" hidden="1"/>
    <cellStyle name="Hipervínculo visitado" xfId="21821" builtinId="9" hidden="1"/>
    <cellStyle name="Hipervínculo visitado" xfId="21823" builtinId="9" hidden="1"/>
    <cellStyle name="Hipervínculo visitado" xfId="21825" builtinId="9" hidden="1"/>
    <cellStyle name="Hipervínculo visitado" xfId="21827" builtinId="9" hidden="1"/>
    <cellStyle name="Hipervínculo visitado" xfId="21829" builtinId="9" hidden="1"/>
    <cellStyle name="Hipervínculo visitado" xfId="21831" builtinId="9" hidden="1"/>
    <cellStyle name="Hipervínculo visitado" xfId="21833" builtinId="9" hidden="1"/>
    <cellStyle name="Hipervínculo visitado" xfId="21835" builtinId="9" hidden="1"/>
    <cellStyle name="Hipervínculo visitado" xfId="21837" builtinId="9" hidden="1"/>
    <cellStyle name="Hipervínculo visitado" xfId="21839" builtinId="9" hidden="1"/>
    <cellStyle name="Hipervínculo visitado" xfId="21841" builtinId="9" hidden="1"/>
    <cellStyle name="Hipervínculo visitado" xfId="21843" builtinId="9" hidden="1"/>
    <cellStyle name="Hipervínculo visitado" xfId="21845" builtinId="9" hidden="1"/>
    <cellStyle name="Hipervínculo visitado" xfId="21847" builtinId="9" hidden="1"/>
    <cellStyle name="Hipervínculo visitado" xfId="21849" builtinId="9" hidden="1"/>
    <cellStyle name="Hipervínculo visitado" xfId="21851" builtinId="9" hidden="1"/>
    <cellStyle name="Hipervínculo visitado" xfId="21853" builtinId="9" hidden="1"/>
    <cellStyle name="Hipervínculo visitado" xfId="21855" builtinId="9" hidden="1"/>
    <cellStyle name="Hipervínculo visitado" xfId="21857" builtinId="9" hidden="1"/>
    <cellStyle name="Hipervínculo visitado" xfId="21859" builtinId="9" hidden="1"/>
    <cellStyle name="Hipervínculo visitado" xfId="21861" builtinId="9" hidden="1"/>
    <cellStyle name="Hipervínculo visitado" xfId="21863" builtinId="9" hidden="1"/>
    <cellStyle name="Hipervínculo visitado" xfId="21865" builtinId="9" hidden="1"/>
    <cellStyle name="Hipervínculo visitado" xfId="21867" builtinId="9" hidden="1"/>
    <cellStyle name="Hipervínculo visitado" xfId="21869" builtinId="9" hidden="1"/>
    <cellStyle name="Hipervínculo visitado" xfId="21871" builtinId="9" hidden="1"/>
    <cellStyle name="Hipervínculo visitado" xfId="21873" builtinId="9" hidden="1"/>
    <cellStyle name="Hipervínculo visitado" xfId="21875" builtinId="9" hidden="1"/>
    <cellStyle name="Hipervínculo visitado" xfId="21877" builtinId="9" hidden="1"/>
    <cellStyle name="Hipervínculo visitado" xfId="21879" builtinId="9" hidden="1"/>
    <cellStyle name="Hipervínculo visitado" xfId="21881" builtinId="9" hidden="1"/>
    <cellStyle name="Hipervínculo visitado" xfId="21883" builtinId="9" hidden="1"/>
    <cellStyle name="Hipervínculo visitado" xfId="21885" builtinId="9" hidden="1"/>
    <cellStyle name="Hipervínculo visitado" xfId="21887" builtinId="9" hidden="1"/>
    <cellStyle name="Hipervínculo visitado" xfId="21889" builtinId="9" hidden="1"/>
    <cellStyle name="Hipervínculo visitado" xfId="21891" builtinId="9" hidden="1"/>
    <cellStyle name="Hipervínculo visitado" xfId="21893" builtinId="9" hidden="1"/>
    <cellStyle name="Hipervínculo visitado" xfId="21895" builtinId="9" hidden="1"/>
    <cellStyle name="Hipervínculo visitado" xfId="21897" builtinId="9" hidden="1"/>
    <cellStyle name="Hipervínculo visitado" xfId="21899" builtinId="9" hidden="1"/>
    <cellStyle name="Hipervínculo visitado" xfId="21901" builtinId="9" hidden="1"/>
    <cellStyle name="Hipervínculo visitado" xfId="21903" builtinId="9" hidden="1"/>
    <cellStyle name="Hipervínculo visitado" xfId="21905" builtinId="9" hidden="1"/>
    <cellStyle name="Hipervínculo visitado" xfId="21907" builtinId="9" hidden="1"/>
    <cellStyle name="Hipervínculo visitado" xfId="21909" builtinId="9" hidden="1"/>
    <cellStyle name="Hipervínculo visitado" xfId="21911" builtinId="9" hidden="1"/>
    <cellStyle name="Hipervínculo visitado" xfId="21913" builtinId="9" hidden="1"/>
    <cellStyle name="Hipervínculo visitado" xfId="21915" builtinId="9" hidden="1"/>
    <cellStyle name="Hipervínculo visitado" xfId="21917" builtinId="9" hidden="1"/>
    <cellStyle name="Hipervínculo visitado" xfId="21919" builtinId="9" hidden="1"/>
    <cellStyle name="Hipervínculo visitado" xfId="21921" builtinId="9" hidden="1"/>
    <cellStyle name="Hipervínculo visitado" xfId="21923" builtinId="9" hidden="1"/>
    <cellStyle name="Hipervínculo visitado" xfId="21925" builtinId="9" hidden="1"/>
    <cellStyle name="Hipervínculo visitado" xfId="21927" builtinId="9" hidden="1"/>
    <cellStyle name="Hipervínculo visitado" xfId="21929" builtinId="9" hidden="1"/>
    <cellStyle name="Hipervínculo visitado" xfId="21931" builtinId="9" hidden="1"/>
    <cellStyle name="Hipervínculo visitado" xfId="21933" builtinId="9" hidden="1"/>
    <cellStyle name="Hipervínculo visitado" xfId="21935" builtinId="9" hidden="1"/>
    <cellStyle name="Hipervínculo visitado" xfId="21937" builtinId="9" hidden="1"/>
    <cellStyle name="Hipervínculo visitado" xfId="21939" builtinId="9" hidden="1"/>
    <cellStyle name="Hipervínculo visitado" xfId="21941" builtinId="9" hidden="1"/>
    <cellStyle name="Hipervínculo visitado" xfId="21943" builtinId="9" hidden="1"/>
    <cellStyle name="Hipervínculo visitado" xfId="21945" builtinId="9" hidden="1"/>
    <cellStyle name="Hipervínculo visitado" xfId="21947" builtinId="9" hidden="1"/>
    <cellStyle name="Hipervínculo visitado" xfId="21949" builtinId="9" hidden="1"/>
    <cellStyle name="Hipervínculo visitado" xfId="21951" builtinId="9" hidden="1"/>
    <cellStyle name="Hipervínculo visitado" xfId="21953" builtinId="9" hidden="1"/>
    <cellStyle name="Hipervínculo visitado" xfId="21955" builtinId="9" hidden="1"/>
    <cellStyle name="Hipervínculo visitado" xfId="21957" builtinId="9" hidden="1"/>
    <cellStyle name="Hipervínculo visitado" xfId="21959" builtinId="9" hidden="1"/>
    <cellStyle name="Hipervínculo visitado" xfId="21961" builtinId="9" hidden="1"/>
    <cellStyle name="Hipervínculo visitado" xfId="21963" builtinId="9" hidden="1"/>
    <cellStyle name="Hipervínculo visitado" xfId="21965" builtinId="9" hidden="1"/>
    <cellStyle name="Hipervínculo visitado" xfId="21967" builtinId="9" hidden="1"/>
    <cellStyle name="Hipervínculo visitado" xfId="21969" builtinId="9" hidden="1"/>
    <cellStyle name="Hipervínculo visitado" xfId="21971" builtinId="9" hidden="1"/>
    <cellStyle name="Hipervínculo visitado" xfId="21973" builtinId="9" hidden="1"/>
    <cellStyle name="Hipervínculo visitado" xfId="21975" builtinId="9" hidden="1"/>
    <cellStyle name="Hipervínculo visitado" xfId="21977" builtinId="9" hidden="1"/>
    <cellStyle name="Hipervínculo visitado" xfId="21979" builtinId="9" hidden="1"/>
    <cellStyle name="Hipervínculo visitado" xfId="21981" builtinId="9" hidden="1"/>
    <cellStyle name="Hipervínculo visitado" xfId="21983" builtinId="9" hidden="1"/>
    <cellStyle name="Hipervínculo visitado" xfId="21985" builtinId="9" hidden="1"/>
    <cellStyle name="Hipervínculo visitado" xfId="21987" builtinId="9" hidden="1"/>
    <cellStyle name="Hipervínculo visitado" xfId="21989" builtinId="9" hidden="1"/>
    <cellStyle name="Hipervínculo visitado" xfId="21991" builtinId="9" hidden="1"/>
    <cellStyle name="Hipervínculo visitado" xfId="21993" builtinId="9" hidden="1"/>
    <cellStyle name="Hipervínculo visitado" xfId="21995" builtinId="9" hidden="1"/>
    <cellStyle name="Hipervínculo visitado" xfId="21997" builtinId="9" hidden="1"/>
    <cellStyle name="Hipervínculo visitado" xfId="21999" builtinId="9" hidden="1"/>
    <cellStyle name="Hipervínculo visitado" xfId="22001" builtinId="9" hidden="1"/>
    <cellStyle name="Hipervínculo visitado" xfId="22003" builtinId="9" hidden="1"/>
    <cellStyle name="Hipervínculo visitado" xfId="22005" builtinId="9" hidden="1"/>
    <cellStyle name="Hipervínculo visitado" xfId="22007" builtinId="9" hidden="1"/>
    <cellStyle name="Hipervínculo visitado" xfId="22009" builtinId="9" hidden="1"/>
    <cellStyle name="Hipervínculo visitado" xfId="22011" builtinId="9" hidden="1"/>
    <cellStyle name="Hipervínculo visitado" xfId="22013" builtinId="9" hidden="1"/>
    <cellStyle name="Hipervínculo visitado" xfId="22015" builtinId="9" hidden="1"/>
    <cellStyle name="Hipervínculo visitado" xfId="22017" builtinId="9" hidden="1"/>
    <cellStyle name="Hipervínculo visitado" xfId="22019" builtinId="9" hidden="1"/>
    <cellStyle name="Hipervínculo visitado" xfId="22021" builtinId="9" hidden="1"/>
    <cellStyle name="Hipervínculo visitado" xfId="22023" builtinId="9" hidden="1"/>
    <cellStyle name="Hipervínculo visitado" xfId="22025" builtinId="9" hidden="1"/>
    <cellStyle name="Hipervínculo visitado" xfId="22027" builtinId="9" hidden="1"/>
    <cellStyle name="Hipervínculo visitado" xfId="22029" builtinId="9" hidden="1"/>
    <cellStyle name="Hipervínculo visitado" xfId="22031" builtinId="9" hidden="1"/>
    <cellStyle name="Hipervínculo visitado" xfId="22033" builtinId="9" hidden="1"/>
    <cellStyle name="Hipervínculo visitado" xfId="22035" builtinId="9" hidden="1"/>
    <cellStyle name="Hipervínculo visitado" xfId="22037" builtinId="9" hidden="1"/>
    <cellStyle name="Hipervínculo visitado" xfId="22039" builtinId="9" hidden="1"/>
    <cellStyle name="Hipervínculo visitado" xfId="22041" builtinId="9" hidden="1"/>
    <cellStyle name="Hipervínculo visitado" xfId="22043" builtinId="9" hidden="1"/>
    <cellStyle name="Hipervínculo visitado" xfId="22045" builtinId="9" hidden="1"/>
    <cellStyle name="Hipervínculo visitado" xfId="22047" builtinId="9" hidden="1"/>
    <cellStyle name="Hipervínculo visitado" xfId="22049" builtinId="9" hidden="1"/>
    <cellStyle name="Hipervínculo visitado" xfId="22051" builtinId="9" hidden="1"/>
    <cellStyle name="Hipervínculo visitado" xfId="22053" builtinId="9" hidden="1"/>
    <cellStyle name="Hipervínculo visitado" xfId="22055" builtinId="9" hidden="1"/>
    <cellStyle name="Hipervínculo visitado" xfId="22057" builtinId="9" hidden="1"/>
    <cellStyle name="Hipervínculo visitado" xfId="22059" builtinId="9" hidden="1"/>
    <cellStyle name="Hipervínculo visitado" xfId="22061" builtinId="9" hidden="1"/>
    <cellStyle name="Hipervínculo visitado" xfId="22063" builtinId="9" hidden="1"/>
    <cellStyle name="Hipervínculo visitado" xfId="22065" builtinId="9" hidden="1"/>
    <cellStyle name="Hipervínculo visitado" xfId="22067" builtinId="9" hidden="1"/>
    <cellStyle name="Hipervínculo visitado" xfId="22069" builtinId="9" hidden="1"/>
    <cellStyle name="Hipervínculo visitado" xfId="22071" builtinId="9" hidden="1"/>
    <cellStyle name="Hipervínculo visitado" xfId="22073" builtinId="9" hidden="1"/>
    <cellStyle name="Hipervínculo visitado" xfId="22075" builtinId="9" hidden="1"/>
    <cellStyle name="Hipervínculo visitado" xfId="22077" builtinId="9" hidden="1"/>
    <cellStyle name="Hipervínculo visitado" xfId="22079" builtinId="9" hidden="1"/>
    <cellStyle name="Hipervínculo visitado" xfId="22081" builtinId="9" hidden="1"/>
    <cellStyle name="Hipervínculo visitado" xfId="22083" builtinId="9" hidden="1"/>
    <cellStyle name="Hipervínculo visitado" xfId="22085" builtinId="9" hidden="1"/>
    <cellStyle name="Hipervínculo visitado" xfId="22087" builtinId="9" hidden="1"/>
    <cellStyle name="Hipervínculo visitado" xfId="22089" builtinId="9" hidden="1"/>
    <cellStyle name="Hipervínculo visitado" xfId="22091" builtinId="9" hidden="1"/>
    <cellStyle name="Hipervínculo visitado" xfId="22093" builtinId="9" hidden="1"/>
    <cellStyle name="Hipervínculo visitado" xfId="22095" builtinId="9" hidden="1"/>
    <cellStyle name="Hipervínculo visitado" xfId="22097" builtinId="9" hidden="1"/>
    <cellStyle name="Hipervínculo visitado" xfId="22099" builtinId="9" hidden="1"/>
    <cellStyle name="Hipervínculo visitado" xfId="22101" builtinId="9" hidden="1"/>
    <cellStyle name="Hipervínculo visitado" xfId="22103" builtinId="9" hidden="1"/>
    <cellStyle name="Hipervínculo visitado" xfId="22105" builtinId="9" hidden="1"/>
    <cellStyle name="Hipervínculo visitado" xfId="22107" builtinId="9" hidden="1"/>
    <cellStyle name="Hipervínculo visitado" xfId="22109" builtinId="9" hidden="1"/>
    <cellStyle name="Hipervínculo visitado" xfId="22111" builtinId="9" hidden="1"/>
    <cellStyle name="Hipervínculo visitado" xfId="22113" builtinId="9" hidden="1"/>
    <cellStyle name="Hipervínculo visitado" xfId="22115" builtinId="9" hidden="1"/>
    <cellStyle name="Hipervínculo visitado" xfId="22117" builtinId="9" hidden="1"/>
    <cellStyle name="Hipervínculo visitado" xfId="22119" builtinId="9" hidden="1"/>
    <cellStyle name="Hipervínculo visitado" xfId="22121" builtinId="9" hidden="1"/>
    <cellStyle name="Hipervínculo visitado" xfId="22123" builtinId="9" hidden="1"/>
    <cellStyle name="Hipervínculo visitado" xfId="22125" builtinId="9" hidden="1"/>
    <cellStyle name="Hipervínculo visitado" xfId="22127" builtinId="9" hidden="1"/>
    <cellStyle name="Hipervínculo visitado" xfId="22129" builtinId="9" hidden="1"/>
    <cellStyle name="Hipervínculo visitado" xfId="22131" builtinId="9" hidden="1"/>
    <cellStyle name="Hipervínculo visitado" xfId="22133" builtinId="9" hidden="1"/>
    <cellStyle name="Hipervínculo visitado" xfId="22135" builtinId="9" hidden="1"/>
    <cellStyle name="Hipervínculo visitado" xfId="22137" builtinId="9" hidden="1"/>
    <cellStyle name="Hipervínculo visitado" xfId="22139" builtinId="9" hidden="1"/>
    <cellStyle name="Hipervínculo visitado" xfId="22141" builtinId="9" hidden="1"/>
    <cellStyle name="Hipervínculo visitado" xfId="22143" builtinId="9" hidden="1"/>
    <cellStyle name="Hipervínculo visitado" xfId="22145" builtinId="9" hidden="1"/>
    <cellStyle name="Hipervínculo visitado" xfId="22147" builtinId="9" hidden="1"/>
    <cellStyle name="Hipervínculo visitado" xfId="22149" builtinId="9" hidden="1"/>
    <cellStyle name="Hipervínculo visitado" xfId="22151" builtinId="9" hidden="1"/>
    <cellStyle name="Hipervínculo visitado" xfId="22153" builtinId="9" hidden="1"/>
    <cellStyle name="Hipervínculo visitado" xfId="22155" builtinId="9" hidden="1"/>
    <cellStyle name="Hipervínculo visitado" xfId="22157" builtinId="9" hidden="1"/>
    <cellStyle name="Hipervínculo visitado" xfId="22159" builtinId="9" hidden="1"/>
    <cellStyle name="Hipervínculo visitado" xfId="22161" builtinId="9" hidden="1"/>
    <cellStyle name="Hipervínculo visitado" xfId="22163" builtinId="9" hidden="1"/>
    <cellStyle name="Hipervínculo visitado" xfId="22165" builtinId="9" hidden="1"/>
    <cellStyle name="Hipervínculo visitado" xfId="22167" builtinId="9" hidden="1"/>
    <cellStyle name="Hipervínculo visitado" xfId="22169" builtinId="9" hidden="1"/>
    <cellStyle name="Hipervínculo visitado" xfId="22171" builtinId="9" hidden="1"/>
    <cellStyle name="Hipervínculo visitado" xfId="22173" builtinId="9" hidden="1"/>
    <cellStyle name="Hipervínculo visitado" xfId="22175" builtinId="9" hidden="1"/>
    <cellStyle name="Hipervínculo visitado" xfId="22177" builtinId="9" hidden="1"/>
    <cellStyle name="Hipervínculo visitado" xfId="22179" builtinId="9" hidden="1"/>
    <cellStyle name="Hipervínculo visitado" xfId="22181" builtinId="9" hidden="1"/>
    <cellStyle name="Hipervínculo visitado" xfId="22183" builtinId="9" hidden="1"/>
    <cellStyle name="Hipervínculo visitado" xfId="22185" builtinId="9" hidden="1"/>
    <cellStyle name="Hipervínculo visitado" xfId="22187" builtinId="9" hidden="1"/>
    <cellStyle name="Hipervínculo visitado" xfId="22189" builtinId="9" hidden="1"/>
    <cellStyle name="Hipervínculo visitado" xfId="22191" builtinId="9" hidden="1"/>
    <cellStyle name="Hipervínculo visitado" xfId="22193" builtinId="9" hidden="1"/>
    <cellStyle name="Hipervínculo visitado" xfId="22195" builtinId="9" hidden="1"/>
    <cellStyle name="Hipervínculo visitado" xfId="22197" builtinId="9" hidden="1"/>
    <cellStyle name="Hipervínculo visitado" xfId="22199" builtinId="9" hidden="1"/>
    <cellStyle name="Hipervínculo visitado" xfId="22201" builtinId="9" hidden="1"/>
    <cellStyle name="Hipervínculo visitado" xfId="22203" builtinId="9" hidden="1"/>
    <cellStyle name="Hipervínculo visitado" xfId="22205" builtinId="9" hidden="1"/>
    <cellStyle name="Hipervínculo visitado" xfId="22207" builtinId="9" hidden="1"/>
    <cellStyle name="Hipervínculo visitado" xfId="22209" builtinId="9" hidden="1"/>
    <cellStyle name="Hipervínculo visitado" xfId="22211" builtinId="9" hidden="1"/>
    <cellStyle name="Hipervínculo visitado" xfId="22213" builtinId="9" hidden="1"/>
    <cellStyle name="Hipervínculo visitado" xfId="22215" builtinId="9" hidden="1"/>
    <cellStyle name="Hipervínculo visitado" xfId="22217" builtinId="9" hidden="1"/>
    <cellStyle name="Hipervínculo visitado" xfId="22219" builtinId="9" hidden="1"/>
    <cellStyle name="Hipervínculo visitado" xfId="22221" builtinId="9" hidden="1"/>
    <cellStyle name="Hipervínculo visitado" xfId="22223" builtinId="9" hidden="1"/>
    <cellStyle name="Hipervínculo visitado" xfId="22225" builtinId="9" hidden="1"/>
    <cellStyle name="Hipervínculo visitado" xfId="22227" builtinId="9" hidden="1"/>
    <cellStyle name="Hipervínculo visitado" xfId="22229" builtinId="9" hidden="1"/>
    <cellStyle name="Hipervínculo visitado" xfId="22231" builtinId="9" hidden="1"/>
    <cellStyle name="Hipervínculo visitado" xfId="22233" builtinId="9" hidden="1"/>
    <cellStyle name="Hipervínculo visitado" xfId="22235" builtinId="9" hidden="1"/>
    <cellStyle name="Hipervínculo visitado" xfId="22237" builtinId="9" hidden="1"/>
    <cellStyle name="Hipervínculo visitado" xfId="22239" builtinId="9" hidden="1"/>
    <cellStyle name="Hipervínculo visitado" xfId="22241" builtinId="9" hidden="1"/>
    <cellStyle name="Hipervínculo visitado" xfId="22243" builtinId="9" hidden="1"/>
    <cellStyle name="Hipervínculo visitado" xfId="22245" builtinId="9" hidden="1"/>
    <cellStyle name="Hipervínculo visitado" xfId="22247" builtinId="9" hidden="1"/>
    <cellStyle name="Hipervínculo visitado" xfId="22249" builtinId="9" hidden="1"/>
    <cellStyle name="Hipervínculo visitado" xfId="22251" builtinId="9" hidden="1"/>
    <cellStyle name="Hipervínculo visitado" xfId="22253" builtinId="9" hidden="1"/>
    <cellStyle name="Hipervínculo visitado" xfId="22255" builtinId="9" hidden="1"/>
    <cellStyle name="Hipervínculo visitado" xfId="22257" builtinId="9" hidden="1"/>
    <cellStyle name="Hipervínculo visitado" xfId="22259" builtinId="9" hidden="1"/>
    <cellStyle name="Hipervínculo visitado" xfId="22261" builtinId="9" hidden="1"/>
    <cellStyle name="Hipervínculo visitado" xfId="22263" builtinId="9" hidden="1"/>
    <cellStyle name="Hipervínculo visitado" xfId="22265" builtinId="9" hidden="1"/>
    <cellStyle name="Hipervínculo visitado" xfId="22267" builtinId="9" hidden="1"/>
    <cellStyle name="Hipervínculo visitado" xfId="22269" builtinId="9" hidden="1"/>
    <cellStyle name="Hipervínculo visitado" xfId="22271" builtinId="9" hidden="1"/>
    <cellStyle name="Hipervínculo visitado" xfId="22273" builtinId="9" hidden="1"/>
    <cellStyle name="Hipervínculo visitado" xfId="22275" builtinId="9" hidden="1"/>
    <cellStyle name="Hipervínculo visitado" xfId="22277" builtinId="9" hidden="1"/>
    <cellStyle name="Hipervínculo visitado" xfId="22279" builtinId="9" hidden="1"/>
    <cellStyle name="Hipervínculo visitado" xfId="22281" builtinId="9" hidden="1"/>
    <cellStyle name="Hipervínculo visitado" xfId="22283" builtinId="9" hidden="1"/>
    <cellStyle name="Hipervínculo visitado" xfId="22285" builtinId="9" hidden="1"/>
    <cellStyle name="Hipervínculo visitado" xfId="22287" builtinId="9" hidden="1"/>
    <cellStyle name="Hipervínculo visitado" xfId="22289" builtinId="9" hidden="1"/>
    <cellStyle name="Hipervínculo visitado" xfId="22291" builtinId="9" hidden="1"/>
    <cellStyle name="Hipervínculo visitado" xfId="22293" builtinId="9" hidden="1"/>
    <cellStyle name="Hipervínculo visitado" xfId="22295" builtinId="9" hidden="1"/>
    <cellStyle name="Hipervínculo visitado" xfId="22297" builtinId="9" hidden="1"/>
    <cellStyle name="Hipervínculo visitado" xfId="22299" builtinId="9" hidden="1"/>
    <cellStyle name="Hipervínculo visitado" xfId="22301" builtinId="9" hidden="1"/>
    <cellStyle name="Hipervínculo visitado" xfId="22303" builtinId="9" hidden="1"/>
    <cellStyle name="Hipervínculo visitado" xfId="22305" builtinId="9" hidden="1"/>
    <cellStyle name="Hipervínculo visitado" xfId="22307" builtinId="9" hidden="1"/>
    <cellStyle name="Hipervínculo visitado" xfId="22309" builtinId="9" hidden="1"/>
    <cellStyle name="Hipervínculo visitado" xfId="22311" builtinId="9" hidden="1"/>
    <cellStyle name="Hipervínculo visitado" xfId="22313" builtinId="9" hidden="1"/>
    <cellStyle name="Hipervínculo visitado" xfId="22315" builtinId="9" hidden="1"/>
    <cellStyle name="Hipervínculo visitado" xfId="22317" builtinId="9" hidden="1"/>
    <cellStyle name="Hipervínculo visitado" xfId="22319" builtinId="9" hidden="1"/>
    <cellStyle name="Hipervínculo visitado" xfId="22321" builtinId="9" hidden="1"/>
    <cellStyle name="Hipervínculo visitado" xfId="22323" builtinId="9" hidden="1"/>
    <cellStyle name="Hipervínculo visitado" xfId="22325" builtinId="9" hidden="1"/>
    <cellStyle name="Hipervínculo visitado" xfId="22327" builtinId="9" hidden="1"/>
    <cellStyle name="Hipervínculo visitado" xfId="22329" builtinId="9" hidden="1"/>
    <cellStyle name="Hipervínculo visitado" xfId="22331" builtinId="9" hidden="1"/>
    <cellStyle name="Hipervínculo visitado" xfId="22333" builtinId="9" hidden="1"/>
    <cellStyle name="Hipervínculo visitado" xfId="22335" builtinId="9" hidden="1"/>
    <cellStyle name="Hipervínculo visitado" xfId="22337" builtinId="9" hidden="1"/>
    <cellStyle name="Hipervínculo visitado" xfId="22339" builtinId="9" hidden="1"/>
    <cellStyle name="Hipervínculo visitado" xfId="22341" builtinId="9" hidden="1"/>
    <cellStyle name="Hipervínculo visitado" xfId="22510" builtinId="9" hidden="1"/>
    <cellStyle name="Hipervínculo visitado" xfId="22642" builtinId="9" hidden="1"/>
    <cellStyle name="Hipervínculo visitado" xfId="22608" builtinId="9" hidden="1"/>
    <cellStyle name="Hipervínculo visitado" xfId="22551" builtinId="9" hidden="1"/>
    <cellStyle name="Hipervínculo visitado" xfId="22494" builtinId="9" hidden="1"/>
    <cellStyle name="Hipervínculo visitado" xfId="18814" builtinId="9" hidden="1"/>
    <cellStyle name="Hipervínculo visitado" xfId="18996" builtinId="9" hidden="1"/>
    <cellStyle name="Hipervínculo visitado" xfId="22750" builtinId="9" hidden="1"/>
    <cellStyle name="Hipervínculo visitado" xfId="22693" builtinId="9" hidden="1"/>
    <cellStyle name="Hipervínculo visitado" xfId="22654" builtinId="9" hidden="1"/>
    <cellStyle name="Hipervínculo visitado" xfId="22402" builtinId="9" hidden="1"/>
    <cellStyle name="Hipervínculo visitado" xfId="22386" builtinId="9" hidden="1"/>
    <cellStyle name="Hipervínculo visitado" xfId="22648" builtinId="9" hidden="1"/>
    <cellStyle name="Hipervínculo visitado" xfId="22617" builtinId="9" hidden="1"/>
    <cellStyle name="Hipervínculo visitado" xfId="22560" builtinId="9" hidden="1"/>
    <cellStyle name="Hipervínculo visitado" xfId="22503" builtinId="9" hidden="1"/>
    <cellStyle name="Hipervínculo visitado" xfId="22409" builtinId="9" hidden="1"/>
    <cellStyle name="Hipervínculo visitado" xfId="22749" builtinId="9" hidden="1"/>
    <cellStyle name="Hipervínculo visitado" xfId="22692" builtinId="9" hidden="1"/>
    <cellStyle name="Hipervínculo visitado" xfId="22649" builtinId="9" hidden="1"/>
    <cellStyle name="Hipervínculo visitado" xfId="22618" builtinId="9" hidden="1"/>
    <cellStyle name="Hipervínculo visitado" xfId="22561" builtinId="9" hidden="1"/>
    <cellStyle name="Hipervínculo visitado" xfId="22504" builtinId="9" hidden="1"/>
    <cellStyle name="Hipervínculo visitado" xfId="22414" builtinId="9" hidden="1"/>
    <cellStyle name="Hipervínculo visitado" xfId="20584" builtinId="9" hidden="1"/>
    <cellStyle name="Hipervínculo visitado" xfId="22590" builtinId="9" hidden="1"/>
    <cellStyle name="Hipervínculo visitado" xfId="22533" builtinId="9" hidden="1"/>
    <cellStyle name="Hipervínculo visitado" xfId="22476" builtinId="9" hidden="1"/>
    <cellStyle name="Hipervínculo visitado" xfId="22748" builtinId="9" hidden="1"/>
    <cellStyle name="Hipervínculo visitado" xfId="22691" builtinId="9" hidden="1"/>
    <cellStyle name="Hipervínculo visitado" xfId="20691" builtinId="9" hidden="1"/>
    <cellStyle name="Hipervínculo visitado" xfId="22387" builtinId="9" hidden="1"/>
    <cellStyle name="Hipervínculo visitado" xfId="20748" builtinId="9" hidden="1"/>
    <cellStyle name="Hipervínculo visitado" xfId="20805" builtinId="9" hidden="1"/>
    <cellStyle name="Hipervínculo visitado" xfId="20543" builtinId="9" hidden="1"/>
    <cellStyle name="Hipervínculo visitado" xfId="22653" builtinId="9" hidden="1"/>
    <cellStyle name="Hipervínculo visitado" xfId="22622" builtinId="9" hidden="1"/>
    <cellStyle name="Hipervínculo visitado" xfId="22565" builtinId="9" hidden="1"/>
    <cellStyle name="Hipervínculo visitado" xfId="22508" builtinId="9" hidden="1"/>
    <cellStyle name="Hipervínculo visitado" xfId="22635" builtinId="9" hidden="1"/>
    <cellStyle name="Hipervínculo visitado" xfId="22578" builtinId="9" hidden="1"/>
    <cellStyle name="Hipervínculo visitado" xfId="22521" builtinId="9" hidden="1"/>
    <cellStyle name="Hipervínculo visitado" xfId="22465" builtinId="9" hidden="1"/>
    <cellStyle name="Hipervínculo visitado" xfId="22633" builtinId="9" hidden="1"/>
    <cellStyle name="Hipervínculo visitado" xfId="22576" builtinId="9" hidden="1"/>
    <cellStyle name="Hipervínculo visitado" xfId="22519" builtinId="9" hidden="1"/>
    <cellStyle name="Hipervínculo visitado" xfId="22463" builtinId="9" hidden="1"/>
    <cellStyle name="Hipervínculo visitado" xfId="22397" builtinId="9" hidden="1"/>
    <cellStyle name="Hipervínculo visitado" xfId="20537" builtinId="9" hidden="1"/>
    <cellStyle name="Hipervínculo visitado" xfId="22793" builtinId="9" hidden="1"/>
    <cellStyle name="Hipervínculo visitado" xfId="22736" builtinId="9" hidden="1"/>
    <cellStyle name="Hipervínculo visitado" xfId="22420" builtinId="9" hidden="1"/>
    <cellStyle name="Hipervínculo visitado" xfId="22791" builtinId="9" hidden="1"/>
    <cellStyle name="Hipervínculo visitado" xfId="22734" builtinId="9" hidden="1"/>
    <cellStyle name="Hipervínculo visitado" xfId="22678" builtinId="9" hidden="1"/>
    <cellStyle name="Hipervínculo visitado" xfId="22417" builtinId="9" hidden="1"/>
    <cellStyle name="Hipervínculo visitado" xfId="22752" builtinId="9" hidden="1"/>
    <cellStyle name="Hipervínculo visitado" xfId="22695" builtinId="9" hidden="1"/>
    <cellStyle name="Hipervínculo visitado" xfId="22676" builtinId="9" hidden="1"/>
    <cellStyle name="Hipervínculo visitado" xfId="22632" builtinId="9" hidden="1"/>
    <cellStyle name="Hipervínculo visitado" xfId="22575" builtinId="9" hidden="1"/>
    <cellStyle name="Hipervínculo visitado" xfId="22518" builtinId="9" hidden="1"/>
    <cellStyle name="Hipervínculo visitado" xfId="21001" builtinId="9" hidden="1"/>
    <cellStyle name="Hipervínculo visitado" xfId="22783" builtinId="9" hidden="1"/>
    <cellStyle name="Hipervínculo visitado" xfId="22726" builtinId="9" hidden="1"/>
    <cellStyle name="Hipervínculo visitado" xfId="22670" builtinId="9" hidden="1"/>
    <cellStyle name="Hipervínculo visitado" xfId="22406" builtinId="9" hidden="1"/>
    <cellStyle name="Hipervínculo visitado" xfId="22689" builtinId="9" hidden="1"/>
    <cellStyle name="Hipervínculo visitado" xfId="22651" builtinId="9" hidden="1"/>
    <cellStyle name="Hipervínculo visitado" xfId="22620" builtinId="9" hidden="1"/>
    <cellStyle name="Hipervínculo visitado" xfId="22563" builtinId="9" hidden="1"/>
    <cellStyle name="Hipervínculo visitado" xfId="22506" builtinId="9" hidden="1"/>
    <cellStyle name="Hipervínculo visitado" xfId="22629" builtinId="9" hidden="1"/>
    <cellStyle name="Hipervínculo visitado" xfId="22572" builtinId="9" hidden="1"/>
    <cellStyle name="Hipervínculo visitado" xfId="22515" builtinId="9" hidden="1"/>
    <cellStyle name="Hipervínculo visitado" xfId="22459" builtinId="9" hidden="1"/>
    <cellStyle name="Hipervínculo visitado" xfId="20528" builtinId="9" hidden="1"/>
    <cellStyle name="Hipervínculo visitado" xfId="22746" builtinId="9" hidden="1"/>
    <cellStyle name="Hipervínculo visitado" xfId="22688" builtinId="9" hidden="1"/>
    <cellStyle name="Hipervínculo visitado" xfId="22644" builtinId="9" hidden="1"/>
    <cellStyle name="Hipervínculo visitado" xfId="22611" builtinId="9" hidden="1"/>
    <cellStyle name="Hipervínculo visitado" xfId="22554" builtinId="9" hidden="1"/>
    <cellStyle name="Hipervínculo visitado" xfId="22497" builtinId="9" hidden="1"/>
    <cellStyle name="Hipervínculo visitado" xfId="22628" builtinId="9" hidden="1"/>
    <cellStyle name="Hipervínculo visitado" xfId="22571" builtinId="9" hidden="1"/>
    <cellStyle name="Hipervínculo visitado" xfId="22514" builtinId="9" hidden="1"/>
    <cellStyle name="Hipervínculo visitado" xfId="22458" builtinId="9" hidden="1"/>
    <cellStyle name="Hipervínculo visitado" xfId="22631" builtinId="9" hidden="1"/>
    <cellStyle name="Hipervínculo visitado" xfId="22574" builtinId="9" hidden="1"/>
    <cellStyle name="Hipervínculo visitado" xfId="22517" builtinId="9" hidden="1"/>
    <cellStyle name="Hipervínculo visitado" xfId="22461" builtinId="9" hidden="1"/>
    <cellStyle name="Hipervínculo visitado" xfId="20666" builtinId="9" hidden="1"/>
    <cellStyle name="Hipervínculo visitado" xfId="22471" builtinId="9" hidden="1"/>
    <cellStyle name="Hipervínculo visitado" xfId="22767" builtinId="9" hidden="1"/>
    <cellStyle name="Hipervínculo visitado" xfId="22710" builtinId="9" hidden="1"/>
    <cellStyle name="Hipervínculo visitado" xfId="22385" builtinId="9" hidden="1"/>
    <cellStyle name="Hipervínculo visitado" xfId="22794" builtinId="9" hidden="1"/>
    <cellStyle name="Hipervínculo visitado" xfId="22737" builtinId="9" hidden="1"/>
    <cellStyle name="Hipervínculo visitado" xfId="22421" builtinId="9" hidden="1"/>
    <cellStyle name="Hipervínculo visitado" xfId="22782" builtinId="9" hidden="1"/>
    <cellStyle name="Hipervínculo visitado" xfId="22725" builtinId="9" hidden="1"/>
    <cellStyle name="Hipervínculo visitado" xfId="22669" builtinId="9" hidden="1"/>
    <cellStyle name="Hipervínculo visitado" xfId="22405" builtinId="9" hidden="1"/>
    <cellStyle name="Hipervínculo visitado" xfId="22784" builtinId="9" hidden="1"/>
    <cellStyle name="Hipervínculo visitado" xfId="22727" builtinId="9" hidden="1"/>
    <cellStyle name="Hipervínculo visitado" xfId="22671" builtinId="9" hidden="1"/>
    <cellStyle name="Hipervínculo visitado" xfId="22407" builtinId="9" hidden="1"/>
    <cellStyle name="Hipervínculo visitado" xfId="22780" builtinId="9" hidden="1"/>
    <cellStyle name="Hipervínculo visitado" xfId="22723" builtinId="9" hidden="1"/>
    <cellStyle name="Hipervínculo visitado" xfId="22655" builtinId="9" hidden="1"/>
    <cellStyle name="Hipervínculo visitado" xfId="22403" builtinId="9" hidden="1"/>
    <cellStyle name="Hipervínculo visitado" xfId="22744" builtinId="9" hidden="1"/>
    <cellStyle name="Hipervínculo visitado" xfId="22686" builtinId="9" hidden="1"/>
    <cellStyle name="Hipervínculo visitado" xfId="22652" builtinId="9" hidden="1"/>
    <cellStyle name="Hipervínculo visitado" xfId="22621" builtinId="9" hidden="1"/>
    <cellStyle name="Hipervínculo visitado" xfId="22564" builtinId="9" hidden="1"/>
    <cellStyle name="Hipervínculo visitado" xfId="22507" builtinId="9" hidden="1"/>
    <cellStyle name="Hipervínculo visitado" xfId="22588" builtinId="9" hidden="1"/>
    <cellStyle name="Hipervínculo visitado" xfId="22531" builtinId="9" hidden="1"/>
    <cellStyle name="Hipervínculo visitado" xfId="22473" builtinId="9" hidden="1"/>
    <cellStyle name="Hipervínculo visitado" xfId="22460" builtinId="9" hidden="1"/>
    <cellStyle name="Hipervínculo visitado" xfId="22787" builtinId="9" hidden="1"/>
    <cellStyle name="Hipervínculo visitado" xfId="22730" builtinId="9" hidden="1"/>
    <cellStyle name="Hipervínculo visitado" xfId="22412" builtinId="9" hidden="1"/>
    <cellStyle name="Hipervínculo visitado" xfId="20723" builtinId="9" hidden="1"/>
    <cellStyle name="Hipervínculo visitado" xfId="22680" builtinId="9" hidden="1"/>
    <cellStyle name="Hipervínculo visitado" xfId="22643" builtinId="9" hidden="1"/>
    <cellStyle name="Hipervínculo visitado" xfId="22609" builtinId="9" hidden="1"/>
    <cellStyle name="Hipervínculo visitado" xfId="22552" builtinId="9" hidden="1"/>
    <cellStyle name="Hipervínculo visitado" xfId="22495" builtinId="9" hidden="1"/>
    <cellStyle name="Hipervínculo visitado" xfId="20594" builtinId="9" hidden="1"/>
    <cellStyle name="Hipervínculo visitado" xfId="22350" builtinId="9" hidden="1"/>
    <cellStyle name="Hipervínculo visitado" xfId="22374" builtinId="9" hidden="1"/>
    <cellStyle name="Hipervínculo visitado" xfId="22366" builtinId="9" hidden="1"/>
    <cellStyle name="Hipervínculo visitado" xfId="22358" builtinId="9" hidden="1"/>
    <cellStyle name="Hipervínculo visitado" xfId="22616" builtinId="9" hidden="1"/>
    <cellStyle name="Hipervínculo visitado" xfId="22559" builtinId="9" hidden="1"/>
    <cellStyle name="Hipervínculo visitado" xfId="22502" builtinId="9" hidden="1"/>
    <cellStyle name="Hipervínculo visitado" xfId="20780" builtinId="9" hidden="1"/>
    <cellStyle name="Hipervínculo visitado" xfId="20541" builtinId="9" hidden="1"/>
    <cellStyle name="Hipervínculo visitado" xfId="22798" builtinId="9" hidden="1"/>
    <cellStyle name="Hipervínculo visitado" xfId="22741" builtinId="9" hidden="1"/>
    <cellStyle name="Hipervínculo visitado" xfId="22427" builtinId="9" hidden="1"/>
    <cellStyle name="Hipervínculo visitado" xfId="22469" builtinId="9" hidden="1"/>
    <cellStyle name="Hipervínculo visitado" xfId="22432" builtinId="9" hidden="1"/>
    <cellStyle name="Hipervínculo visitado" xfId="22771" builtinId="9" hidden="1"/>
    <cellStyle name="Hipervínculo visitado" xfId="22714" builtinId="9" hidden="1"/>
    <cellStyle name="Hipervínculo visitado" xfId="22391" builtinId="9" hidden="1"/>
    <cellStyle name="Hipervínculo visitado" xfId="22743" builtinId="9" hidden="1"/>
    <cellStyle name="Hipervínculo visitado" xfId="22684" builtinId="9" hidden="1"/>
    <cellStyle name="Hipervínculo visitado" xfId="22647" builtinId="9" hidden="1"/>
    <cellStyle name="Hipervínculo visitado" xfId="22615" builtinId="9" hidden="1"/>
    <cellStyle name="Hipervínculo visitado" xfId="22558" builtinId="9" hidden="1"/>
    <cellStyle name="Hipervínculo visitado" xfId="22501" builtinId="9" hidden="1"/>
    <cellStyle name="Hipervínculo visitado" xfId="20542" builtinId="9" hidden="1"/>
    <cellStyle name="Hipervínculo visitado" xfId="22585" builtinId="9" hidden="1"/>
    <cellStyle name="Hipervínculo visitado" xfId="22528" builtinId="9" hidden="1"/>
    <cellStyle name="Hipervínculo visitado" xfId="22467" builtinId="9" hidden="1"/>
    <cellStyle name="Hipervínculo visitado" xfId="22769" builtinId="9" hidden="1"/>
    <cellStyle name="Hipervínculo visitado" xfId="22712" builtinId="9" hidden="1"/>
    <cellStyle name="Hipervínculo visitado" xfId="22389" builtinId="9" hidden="1"/>
    <cellStyle name="Hipervínculo visitado" xfId="22796" builtinId="9" hidden="1"/>
    <cellStyle name="Hipervínculo visitado" xfId="22739" builtinId="9" hidden="1"/>
    <cellStyle name="Hipervínculo visitado" xfId="22425" builtinId="9" hidden="1"/>
    <cellStyle name="Hipervínculo visitado" xfId="22581" builtinId="9" hidden="1"/>
    <cellStyle name="Hipervínculo visitado" xfId="22524" builtinId="9" hidden="1"/>
    <cellStyle name="Hipervínculo visitado" xfId="22682" builtinId="9" hidden="1"/>
    <cellStyle name="Hipervínculo visitado" xfId="22645" builtinId="9" hidden="1"/>
    <cellStyle name="Hipervínculo visitado" xfId="22613" builtinId="9" hidden="1"/>
    <cellStyle name="Hipervínculo visitado" xfId="22556" builtinId="9" hidden="1"/>
    <cellStyle name="Hipervínculo visitado" xfId="22499" builtinId="9" hidden="1"/>
    <cellStyle name="Hipervínculo visitado" xfId="22423" builtinId="9" hidden="1"/>
    <cellStyle name="Hipervínculo visitado" xfId="22797" builtinId="9" hidden="1"/>
    <cellStyle name="Hipervínculo visitado" xfId="22740" builtinId="9" hidden="1"/>
    <cellStyle name="Hipervínculo visitado" xfId="22426" builtinId="9" hidden="1"/>
    <cellStyle name="Hipervínculo visitado" xfId="20531" builtinId="9" hidden="1"/>
    <cellStyle name="Hipervínculo visitado" xfId="22354" builtinId="9" hidden="1"/>
    <cellStyle name="Hipervínculo visitado" xfId="22347" builtinId="9" hidden="1"/>
    <cellStyle name="Hipervínculo visitado" xfId="22377" builtinId="9" hidden="1"/>
    <cellStyle name="Hipervínculo visitado" xfId="22369" builtinId="9" hidden="1"/>
    <cellStyle name="Hipervínculo visitado" xfId="22361" builtinId="9" hidden="1"/>
    <cellStyle name="Hipervínculo visitado" xfId="22764" builtinId="9" hidden="1"/>
    <cellStyle name="Hipervínculo visitado" xfId="22707" builtinId="9" hidden="1"/>
    <cellStyle name="Hipervínculo visitado" xfId="22668" builtinId="9" hidden="1"/>
    <cellStyle name="Hipervínculo visitado" xfId="22380" builtinId="9" hidden="1"/>
    <cellStyle name="Hipervínculo visitado" xfId="22762" builtinId="9" hidden="1"/>
    <cellStyle name="Hipervínculo visitado" xfId="22705" builtinId="9" hidden="1"/>
    <cellStyle name="Hipervínculo visitado" xfId="22666" builtinId="9" hidden="1"/>
    <cellStyle name="Hipervínculo visitado" xfId="22376" builtinId="9" hidden="1"/>
    <cellStyle name="Hipervínculo visitado" xfId="22760" builtinId="9" hidden="1"/>
    <cellStyle name="Hipervínculo visitado" xfId="22703" builtinId="9" hidden="1"/>
    <cellStyle name="Hipervínculo visitado" xfId="22664" builtinId="9" hidden="1"/>
    <cellStyle name="Hipervínculo visitado" xfId="22372" builtinId="9" hidden="1"/>
    <cellStyle name="Hipervínculo visitado" xfId="22758" builtinId="9" hidden="1"/>
    <cellStyle name="Hipervínculo visitado" xfId="22701" builtinId="9" hidden="1"/>
    <cellStyle name="Hipervínculo visitado" xfId="22662" builtinId="9" hidden="1"/>
    <cellStyle name="Hipervínculo visitado" xfId="22368" builtinId="9" hidden="1"/>
    <cellStyle name="Hipervínculo visitado" xfId="22756" builtinId="9" hidden="1"/>
    <cellStyle name="Hipervínculo visitado" xfId="22699" builtinId="9" hidden="1"/>
    <cellStyle name="Hipervínculo visitado" xfId="22660" builtinId="9" hidden="1"/>
    <cellStyle name="Hipervínculo visitado" xfId="22364" builtinId="9" hidden="1"/>
    <cellStyle name="Hipervínculo visitado" xfId="22754" builtinId="9" hidden="1"/>
    <cellStyle name="Hipervínculo visitado" xfId="22697" builtinId="9" hidden="1"/>
    <cellStyle name="Hipervínculo visitado" xfId="22658" builtinId="9" hidden="1"/>
    <cellStyle name="Hipervínculo visitado" xfId="22360" builtinId="9" hidden="1"/>
    <cellStyle name="Hipervínculo visitado" xfId="22763" builtinId="9" hidden="1"/>
    <cellStyle name="Hipervínculo visitado" xfId="22706" builtinId="9" hidden="1"/>
    <cellStyle name="Hipervínculo visitado" xfId="22667" builtinId="9" hidden="1"/>
    <cellStyle name="Hipervínculo visitado" xfId="22379" builtinId="9" hidden="1"/>
    <cellStyle name="Hipervínculo visitado" xfId="22761" builtinId="9" hidden="1"/>
    <cellStyle name="Hipervínculo visitado" xfId="22704" builtinId="9" hidden="1"/>
    <cellStyle name="Hipervínculo visitado" xfId="22665" builtinId="9" hidden="1"/>
    <cellStyle name="Hipervínculo visitado" xfId="22375" builtinId="9" hidden="1"/>
    <cellStyle name="Hipervínculo visitado" xfId="22759" builtinId="9" hidden="1"/>
    <cellStyle name="Hipervínculo visitado" xfId="22702" builtinId="9" hidden="1"/>
    <cellStyle name="Hipervínculo visitado" xfId="22663" builtinId="9" hidden="1"/>
    <cellStyle name="Hipervínculo visitado" xfId="22371" builtinId="9" hidden="1"/>
    <cellStyle name="Hipervínculo visitado" xfId="22757" builtinId="9" hidden="1"/>
    <cellStyle name="Hipervínculo visitado" xfId="22700" builtinId="9" hidden="1"/>
    <cellStyle name="Hipervínculo visitado" xfId="22661" builtinId="9" hidden="1"/>
    <cellStyle name="Hipervínculo visitado" xfId="22367" builtinId="9" hidden="1"/>
    <cellStyle name="Hipervínculo visitado" xfId="22755" builtinId="9" hidden="1"/>
    <cellStyle name="Hipervínculo visitado" xfId="22698" builtinId="9" hidden="1"/>
    <cellStyle name="Hipervínculo visitado" xfId="22659" builtinId="9" hidden="1"/>
    <cellStyle name="Hipervínculo visitado" xfId="22363" builtinId="9" hidden="1"/>
    <cellStyle name="Hipervínculo visitado" xfId="22753" builtinId="9" hidden="1"/>
    <cellStyle name="Hipervínculo visitado" xfId="22696" builtinId="9" hidden="1"/>
    <cellStyle name="Hipervínculo visitado" xfId="22657" builtinId="9" hidden="1"/>
    <cellStyle name="Hipervínculo visitado" xfId="22359" builtinId="9" hidden="1"/>
    <cellStyle name="Hipervínculo visitado" xfId="22800" builtinId="9" hidden="1"/>
    <cellStyle name="Hipervínculo visitado" xfId="22802" builtinId="9" hidden="1"/>
    <cellStyle name="Hipervínculo visitado" xfId="22804" builtinId="9" hidden="1"/>
    <cellStyle name="Hipervínculo visitado" xfId="22806" builtinId="9" hidden="1"/>
    <cellStyle name="Hipervínculo visitado" xfId="22808" builtinId="9" hidden="1"/>
    <cellStyle name="Hipervínculo visitado" xfId="22810" builtinId="9" hidden="1"/>
    <cellStyle name="Hipervínculo visitado" xfId="22812" builtinId="9" hidden="1"/>
    <cellStyle name="Hipervínculo visitado" xfId="22814" builtinId="9" hidden="1"/>
    <cellStyle name="Hipervínculo visitado" xfId="22817" builtinId="9" hidden="1"/>
    <cellStyle name="Hipervínculo visitado" xfId="22819" builtinId="9" hidden="1"/>
    <cellStyle name="Hipervínculo visitado" xfId="22821" builtinId="9" hidden="1"/>
    <cellStyle name="Hipervínculo visitado" xfId="22823" builtinId="9" hidden="1"/>
    <cellStyle name="Hipervínculo visitado" xfId="22825" builtinId="9" hidden="1"/>
    <cellStyle name="Hipervínculo visitado" xfId="22827" builtinId="9" hidden="1"/>
    <cellStyle name="Hipervínculo visitado" xfId="22829" builtinId="9" hidden="1"/>
    <cellStyle name="Hipervínculo visitado" xfId="22831" builtinId="9" hidden="1"/>
    <cellStyle name="Hipervínculo visitado" xfId="22833" builtinId="9" hidden="1"/>
    <cellStyle name="Hipervínculo visitado" xfId="22835" builtinId="9" hidden="1"/>
    <cellStyle name="Hipervínculo visitado" xfId="22837" builtinId="9" hidden="1"/>
    <cellStyle name="Hipervínculo visitado" xfId="22839" builtinId="9" hidden="1"/>
    <cellStyle name="Hipervínculo visitado" xfId="22841" builtinId="9" hidden="1"/>
    <cellStyle name="Hipervínculo visitado" xfId="22843" builtinId="9" hidden="1"/>
    <cellStyle name="Hipervínculo visitado" xfId="22845" builtinId="9" hidden="1"/>
    <cellStyle name="Hipervínculo visitado" xfId="22847" builtinId="9" hidden="1"/>
    <cellStyle name="Hipervínculo visitado" xfId="22849" builtinId="9" hidden="1"/>
    <cellStyle name="Hipervínculo visitado" xfId="22851" builtinId="9" hidden="1"/>
    <cellStyle name="Hipervínculo visitado" xfId="22853" builtinId="9" hidden="1"/>
    <cellStyle name="Hipervínculo visitado" xfId="22855" builtinId="9" hidden="1"/>
    <cellStyle name="Hipervínculo visitado" xfId="22857" builtinId="9" hidden="1"/>
    <cellStyle name="Hipervínculo visitado" xfId="22859" builtinId="9" hidden="1"/>
    <cellStyle name="Hipervínculo visitado" xfId="22861" builtinId="9" hidden="1"/>
    <cellStyle name="Hipervínculo visitado" xfId="22863" builtinId="9" hidden="1"/>
    <cellStyle name="Hipervínculo visitado" xfId="22865" builtinId="9" hidden="1"/>
    <cellStyle name="Hipervínculo visitado" xfId="22867" builtinId="9" hidden="1"/>
    <cellStyle name="Hipervínculo visitado" xfId="22869" builtinId="9" hidden="1"/>
    <cellStyle name="Hipervínculo visitado" xfId="22871" builtinId="9" hidden="1"/>
    <cellStyle name="Hipervínculo visitado" xfId="22873" builtinId="9" hidden="1"/>
    <cellStyle name="Hipervínculo visitado" xfId="22875" builtinId="9" hidden="1"/>
    <cellStyle name="Hipervínculo visitado" xfId="22877" builtinId="9" hidden="1"/>
    <cellStyle name="Hipervínculo visitado" xfId="22879" builtinId="9" hidden="1"/>
    <cellStyle name="Hipervínculo visitado" xfId="22881" builtinId="9" hidden="1"/>
    <cellStyle name="Hipervínculo visitado" xfId="22883" builtinId="9" hidden="1"/>
    <cellStyle name="Hipervínculo visitado" xfId="22885" builtinId="9" hidden="1"/>
    <cellStyle name="Hipervínculo visitado" xfId="22887" builtinId="9" hidden="1"/>
    <cellStyle name="Hipervínculo visitado" xfId="22889" builtinId="9" hidden="1"/>
    <cellStyle name="Hipervínculo visitado" xfId="22891" builtinId="9" hidden="1"/>
    <cellStyle name="Hipervínculo visitado" xfId="22893" builtinId="9" hidden="1"/>
    <cellStyle name="Hipervínculo visitado" xfId="22895" builtinId="9" hidden="1"/>
    <cellStyle name="Hipervínculo visitado" xfId="22897" builtinId="9" hidden="1"/>
    <cellStyle name="Hipervínculo visitado" xfId="22899" builtinId="9" hidden="1"/>
    <cellStyle name="Hipervínculo visitado" xfId="22901" builtinId="9" hidden="1"/>
    <cellStyle name="Hipervínculo visitado" xfId="22903" builtinId="9" hidden="1"/>
    <cellStyle name="Hipervínculo visitado" xfId="22905" builtinId="9" hidden="1"/>
    <cellStyle name="Hipervínculo visitado" xfId="22907" builtinId="9" hidden="1"/>
    <cellStyle name="Hipervínculo visitado" xfId="22909" builtinId="9" hidden="1"/>
    <cellStyle name="Hipervínculo visitado" xfId="22911" builtinId="9" hidden="1"/>
    <cellStyle name="Hipervínculo visitado" xfId="22913" builtinId="9" hidden="1"/>
    <cellStyle name="Hipervínculo visitado" xfId="22915" builtinId="9" hidden="1"/>
    <cellStyle name="Hipervínculo visitado" xfId="22917" builtinId="9" hidden="1"/>
    <cellStyle name="Hipervínculo visitado" xfId="22919" builtinId="9" hidden="1"/>
    <cellStyle name="Hipervínculo visitado" xfId="22921" builtinId="9" hidden="1"/>
    <cellStyle name="Hipervínculo visitado" xfId="22923" builtinId="9" hidden="1"/>
    <cellStyle name="Hipervínculo visitado" xfId="22925" builtinId="9" hidden="1"/>
    <cellStyle name="Hipervínculo visitado" xfId="22927" builtinId="9" hidden="1"/>
    <cellStyle name="Hipervínculo visitado" xfId="22929" builtinId="9" hidden="1"/>
    <cellStyle name="Hipervínculo visitado" xfId="22931" builtinId="9" hidden="1"/>
    <cellStyle name="Hipervínculo visitado" xfId="22933" builtinId="9" hidden="1"/>
    <cellStyle name="Hipervínculo visitado" xfId="22935" builtinId="9" hidden="1"/>
    <cellStyle name="Hipervínculo visitado" xfId="22937" builtinId="9" hidden="1"/>
    <cellStyle name="Hipervínculo visitado" xfId="22939" builtinId="9" hidden="1"/>
    <cellStyle name="Hipervínculo visitado" xfId="22941" builtinId="9" hidden="1"/>
    <cellStyle name="Hipervínculo visitado" xfId="22943" builtinId="9" hidden="1"/>
    <cellStyle name="Hipervínculo visitado" xfId="22945" builtinId="9" hidden="1"/>
    <cellStyle name="Hipervínculo visitado" xfId="22947" builtinId="9" hidden="1"/>
    <cellStyle name="Hipervínculo visitado" xfId="22949" builtinId="9" hidden="1"/>
    <cellStyle name="Hipervínculo visitado" xfId="22951" builtinId="9" hidden="1"/>
    <cellStyle name="Hipervínculo visitado" xfId="22953" builtinId="9" hidden="1"/>
    <cellStyle name="Hipervínculo visitado" xfId="22955" builtinId="9" hidden="1"/>
    <cellStyle name="Hipervínculo visitado" xfId="22957" builtinId="9" hidden="1"/>
    <cellStyle name="Hipervínculo visitado" xfId="22959" builtinId="9" hidden="1"/>
    <cellStyle name="Hipervínculo visitado" xfId="22961" builtinId="9" hidden="1"/>
    <cellStyle name="Hipervínculo visitado" xfId="22963" builtinId="9" hidden="1"/>
    <cellStyle name="Hipervínculo visitado" xfId="22965" builtinId="9" hidden="1"/>
    <cellStyle name="Hipervínculo visitado" xfId="22967" builtinId="9" hidden="1"/>
    <cellStyle name="Hipervínculo visitado" xfId="22969" builtinId="9" hidden="1"/>
    <cellStyle name="Hipervínculo visitado" xfId="22971" builtinId="9" hidden="1"/>
    <cellStyle name="Hipervínculo visitado" xfId="22973" builtinId="9" hidden="1"/>
    <cellStyle name="Hipervínculo visitado" xfId="22975" builtinId="9" hidden="1"/>
    <cellStyle name="Hipervínculo visitado" xfId="22977" builtinId="9" hidden="1"/>
    <cellStyle name="Hipervínculo visitado" xfId="22979" builtinId="9" hidden="1"/>
    <cellStyle name="Hipervínculo visitado" xfId="22981" builtinId="9" hidden="1"/>
    <cellStyle name="Hipervínculo visitado" xfId="22983" builtinId="9" hidden="1"/>
    <cellStyle name="Hipervínculo visitado" xfId="22985" builtinId="9" hidden="1"/>
    <cellStyle name="Hipervínculo visitado" xfId="22987" builtinId="9" hidden="1"/>
    <cellStyle name="Hipervínculo visitado" xfId="22989" builtinId="9" hidden="1"/>
    <cellStyle name="Hipervínculo visitado" xfId="22991" builtinId="9" hidden="1"/>
    <cellStyle name="Hipervínculo visitado" xfId="22993" builtinId="9" hidden="1"/>
    <cellStyle name="Hipervínculo visitado" xfId="22995" builtinId="9" hidden="1"/>
    <cellStyle name="Hipervínculo visitado" xfId="22997" builtinId="9" hidden="1"/>
    <cellStyle name="Hipervínculo visitado" xfId="22999" builtinId="9" hidden="1"/>
    <cellStyle name="Hipervínculo visitado" xfId="23001" builtinId="9" hidden="1"/>
    <cellStyle name="Hipervínculo visitado" xfId="23003" builtinId="9" hidden="1"/>
    <cellStyle name="Hipervínculo visitado" xfId="23005" builtinId="9" hidden="1"/>
    <cellStyle name="Hipervínculo visitado" xfId="23007" builtinId="9" hidden="1"/>
    <cellStyle name="Hipervínculo visitado" xfId="23009" builtinId="9" hidden="1"/>
    <cellStyle name="Hipervínculo visitado" xfId="23011" builtinId="9" hidden="1"/>
    <cellStyle name="Hipervínculo visitado" xfId="23013" builtinId="9" hidden="1"/>
    <cellStyle name="Hipervínculo visitado" xfId="23015" builtinId="9" hidden="1"/>
    <cellStyle name="Hipervínculo visitado" xfId="23017" builtinId="9" hidden="1"/>
    <cellStyle name="Hipervínculo visitado" xfId="23019" builtinId="9" hidden="1"/>
    <cellStyle name="Hipervínculo visitado" xfId="23021" builtinId="9" hidden="1"/>
    <cellStyle name="Hipervínculo visitado" xfId="23023" builtinId="9" hidden="1"/>
    <cellStyle name="Hipervínculo visitado" xfId="23025" builtinId="9" hidden="1"/>
    <cellStyle name="Hipervínculo visitado" xfId="23027" builtinId="9" hidden="1"/>
    <cellStyle name="Hipervínculo visitado" xfId="23029" builtinId="9" hidden="1"/>
    <cellStyle name="Hipervínculo visitado" xfId="23031" builtinId="9" hidden="1"/>
    <cellStyle name="Hipervínculo visitado" xfId="23033" builtinId="9" hidden="1"/>
    <cellStyle name="Hipervínculo visitado" xfId="23035" builtinId="9" hidden="1"/>
    <cellStyle name="Hipervínculo visitado" xfId="23037" builtinId="9" hidden="1"/>
    <cellStyle name="Hipervínculo visitado" xfId="23039" builtinId="9" hidden="1"/>
    <cellStyle name="Hipervínculo visitado" xfId="23041" builtinId="9" hidden="1"/>
    <cellStyle name="Hipervínculo visitado" xfId="23043" builtinId="9" hidden="1"/>
    <cellStyle name="Hipervínculo visitado" xfId="23045" builtinId="9" hidden="1"/>
    <cellStyle name="Hipervínculo visitado" xfId="23047" builtinId="9" hidden="1"/>
    <cellStyle name="Hipervínculo visitado" xfId="23049" builtinId="9" hidden="1"/>
    <cellStyle name="Hipervínculo visitado" xfId="23051" builtinId="9" hidden="1"/>
    <cellStyle name="Hipervínculo visitado" xfId="23053" builtinId="9" hidden="1"/>
    <cellStyle name="Hipervínculo visitado" xfId="23055" builtinId="9" hidden="1"/>
    <cellStyle name="Hipervínculo visitado" xfId="23057" builtinId="9" hidden="1"/>
    <cellStyle name="Hipervínculo visitado" xfId="23059" builtinId="9" hidden="1"/>
    <cellStyle name="Hipervínculo visitado" xfId="23061" builtinId="9" hidden="1"/>
    <cellStyle name="Hipervínculo visitado" xfId="23063" builtinId="9" hidden="1"/>
    <cellStyle name="Hipervínculo visitado" xfId="23065" builtinId="9" hidden="1"/>
    <cellStyle name="Hipervínculo visitado" xfId="23067" builtinId="9" hidden="1"/>
    <cellStyle name="Hipervínculo visitado" xfId="23069" builtinId="9" hidden="1"/>
    <cellStyle name="Hipervínculo visitado" xfId="23071" builtinId="9" hidden="1"/>
    <cellStyle name="Hipervínculo visitado" xfId="23073" builtinId="9" hidden="1"/>
    <cellStyle name="Hipervínculo visitado" xfId="23075" builtinId="9" hidden="1"/>
    <cellStyle name="Hipervínculo visitado" xfId="23077" builtinId="9" hidden="1"/>
    <cellStyle name="Hipervínculo visitado" xfId="23079" builtinId="9" hidden="1"/>
    <cellStyle name="Hipervínculo visitado" xfId="23081" builtinId="9" hidden="1"/>
    <cellStyle name="Hipervínculo visitado" xfId="23083" builtinId="9" hidden="1"/>
    <cellStyle name="Hipervínculo visitado" xfId="23085" builtinId="9" hidden="1"/>
    <cellStyle name="Hipervínculo visitado" xfId="23087" builtinId="9" hidden="1"/>
    <cellStyle name="Hipervínculo visitado" xfId="23089" builtinId="9" hidden="1"/>
    <cellStyle name="Hipervínculo visitado" xfId="23091" builtinId="9" hidden="1"/>
    <cellStyle name="Hipervínculo visitado" xfId="23093" builtinId="9" hidden="1"/>
    <cellStyle name="Hipervínculo visitado" xfId="23095" builtinId="9" hidden="1"/>
    <cellStyle name="Hipervínculo visitado" xfId="23097" builtinId="9" hidden="1"/>
    <cellStyle name="Hipervínculo visitado" xfId="23099" builtinId="9" hidden="1"/>
    <cellStyle name="Hipervínculo visitado" xfId="23101" builtinId="9" hidden="1"/>
    <cellStyle name="Hipervínculo visitado" xfId="23103" builtinId="9" hidden="1"/>
    <cellStyle name="Hipervínculo visitado" xfId="23105" builtinId="9" hidden="1"/>
    <cellStyle name="Hipervínculo visitado" xfId="23107" builtinId="9" hidden="1"/>
    <cellStyle name="Hipervínculo visitado" xfId="23109" builtinId="9" hidden="1"/>
    <cellStyle name="Hipervínculo visitado" xfId="23111" builtinId="9" hidden="1"/>
    <cellStyle name="Hipervínculo visitado" xfId="23113" builtinId="9" hidden="1"/>
    <cellStyle name="Hipervínculo visitado" xfId="23115" builtinId="9" hidden="1"/>
    <cellStyle name="Hipervínculo visitado" xfId="23117" builtinId="9" hidden="1"/>
    <cellStyle name="Hipervínculo visitado" xfId="23119" builtinId="9" hidden="1"/>
    <cellStyle name="Hipervínculo visitado" xfId="23121" builtinId="9" hidden="1"/>
    <cellStyle name="Hipervínculo visitado" xfId="23123" builtinId="9" hidden="1"/>
    <cellStyle name="Hipervínculo visitado" xfId="23125" builtinId="9" hidden="1"/>
    <cellStyle name="Hipervínculo visitado" xfId="23127" builtinId="9" hidden="1"/>
    <cellStyle name="Hipervínculo visitado" xfId="23129" builtinId="9" hidden="1"/>
    <cellStyle name="Hipervínculo visitado" xfId="23131" builtinId="9" hidden="1"/>
    <cellStyle name="Hipervínculo visitado" xfId="23133" builtinId="9" hidden="1"/>
    <cellStyle name="Hipervínculo visitado" xfId="23135" builtinId="9" hidden="1"/>
    <cellStyle name="Hipervínculo visitado" xfId="23137" builtinId="9" hidden="1"/>
    <cellStyle name="Hipervínculo visitado" xfId="23139" builtinId="9" hidden="1"/>
    <cellStyle name="Hipervínculo visitado" xfId="23141" builtinId="9" hidden="1"/>
    <cellStyle name="Hipervínculo visitado" xfId="23143" builtinId="9" hidden="1"/>
    <cellStyle name="Hipervínculo visitado" xfId="23145" builtinId="9" hidden="1"/>
    <cellStyle name="Hipervínculo visitado" xfId="23147" builtinId="9" hidden="1"/>
    <cellStyle name="Hipervínculo visitado" xfId="23149" builtinId="9" hidden="1"/>
    <cellStyle name="Hipervínculo visitado" xfId="23151" builtinId="9" hidden="1"/>
    <cellStyle name="Hipervínculo visitado" xfId="23153" builtinId="9" hidden="1"/>
    <cellStyle name="Hipervínculo visitado" xfId="23155" builtinId="9" hidden="1"/>
    <cellStyle name="Hipervínculo visitado" xfId="23157" builtinId="9" hidden="1"/>
    <cellStyle name="Hipervínculo visitado" xfId="23159" builtinId="9" hidden="1"/>
    <cellStyle name="Hipervínculo visitado" xfId="23161" builtinId="9" hidden="1"/>
    <cellStyle name="Hipervínculo visitado" xfId="23163" builtinId="9" hidden="1"/>
    <cellStyle name="Hipervínculo visitado" xfId="23165" builtinId="9" hidden="1"/>
    <cellStyle name="Hipervínculo visitado" xfId="23167" builtinId="9" hidden="1"/>
    <cellStyle name="Hipervínculo visitado" xfId="23169" builtinId="9" hidden="1"/>
    <cellStyle name="Hipervínculo visitado" xfId="23171" builtinId="9" hidden="1"/>
    <cellStyle name="Hipervínculo visitado" xfId="23173" builtinId="9" hidden="1"/>
    <cellStyle name="Hipervínculo visitado" xfId="23175" builtinId="9" hidden="1"/>
    <cellStyle name="Hipervínculo visitado" xfId="23177" builtinId="9" hidden="1"/>
    <cellStyle name="Hipervínculo visitado" xfId="23179" builtinId="9" hidden="1"/>
    <cellStyle name="Hipervínculo visitado" xfId="23181" builtinId="9" hidden="1"/>
    <cellStyle name="Hipervínculo visitado" xfId="23183" builtinId="9" hidden="1"/>
    <cellStyle name="Hipervínculo visitado" xfId="23185" builtinId="9" hidden="1"/>
    <cellStyle name="Hipervínculo visitado" xfId="23187" builtinId="9" hidden="1"/>
    <cellStyle name="Hipervínculo visitado" xfId="23189" builtinId="9" hidden="1"/>
    <cellStyle name="Hipervínculo visitado" xfId="23191" builtinId="9" hidden="1"/>
    <cellStyle name="Hipervínculo visitado" xfId="23193" builtinId="9" hidden="1"/>
    <cellStyle name="Hipervínculo visitado" xfId="23195" builtinId="9" hidden="1"/>
    <cellStyle name="Hipervínculo visitado" xfId="23197" builtinId="9" hidden="1"/>
    <cellStyle name="Hipervínculo visitado" xfId="23199" builtinId="9" hidden="1"/>
    <cellStyle name="Hipervínculo visitado" xfId="23201" builtinId="9" hidden="1"/>
    <cellStyle name="Hipervínculo visitado" xfId="23203" builtinId="9" hidden="1"/>
    <cellStyle name="Hipervínculo visitado" xfId="23205" builtinId="9" hidden="1"/>
    <cellStyle name="Hipervínculo visitado" xfId="23207" builtinId="9" hidden="1"/>
    <cellStyle name="Hipervínculo visitado" xfId="23209" builtinId="9" hidden="1"/>
    <cellStyle name="Hipervínculo visitado" xfId="23211" builtinId="9" hidden="1"/>
    <cellStyle name="Hipervínculo visitado" xfId="23213" builtinId="9" hidden="1"/>
    <cellStyle name="Hipervínculo visitado" xfId="23215" builtinId="9" hidden="1"/>
    <cellStyle name="Hipervínculo visitado" xfId="23217" builtinId="9" hidden="1"/>
    <cellStyle name="Hipervínculo visitado" xfId="23219" builtinId="9" hidden="1"/>
    <cellStyle name="Hipervínculo visitado" xfId="23221" builtinId="9" hidden="1"/>
    <cellStyle name="Hipervínculo visitado" xfId="23223" builtinId="9" hidden="1"/>
    <cellStyle name="Hipervínculo visitado" xfId="23225" builtinId="9" hidden="1"/>
    <cellStyle name="Hipervínculo visitado" xfId="23227" builtinId="9" hidden="1"/>
    <cellStyle name="Hipervínculo visitado" xfId="23229" builtinId="9" hidden="1"/>
    <cellStyle name="Hipervínculo visitado" xfId="23231" builtinId="9" hidden="1"/>
    <cellStyle name="Hipervínculo visitado" xfId="23233" builtinId="9" hidden="1"/>
    <cellStyle name="Hipervínculo visitado" xfId="23235" builtinId="9" hidden="1"/>
    <cellStyle name="Hipervínculo visitado" xfId="23237" builtinId="9" hidden="1"/>
    <cellStyle name="Hipervínculo visitado" xfId="23239" builtinId="9" hidden="1"/>
    <cellStyle name="Hipervínculo visitado" xfId="23241" builtinId="9" hidden="1"/>
    <cellStyle name="Hipervínculo visitado" xfId="23243" builtinId="9" hidden="1"/>
    <cellStyle name="Hipervínculo visitado" xfId="23245" builtinId="9" hidden="1"/>
    <cellStyle name="Hipervínculo visitado" xfId="23247" builtinId="9" hidden="1"/>
    <cellStyle name="Hipervínculo visitado" xfId="23249" builtinId="9" hidden="1"/>
    <cellStyle name="Hipervínculo visitado" xfId="23251" builtinId="9" hidden="1"/>
    <cellStyle name="Hipervínculo visitado" xfId="23253" builtinId="9" hidden="1"/>
    <cellStyle name="Hipervínculo visitado" xfId="23255" builtinId="9" hidden="1"/>
    <cellStyle name="Hipervínculo visitado" xfId="23257" builtinId="9" hidden="1"/>
    <cellStyle name="Hipervínculo visitado" xfId="23259" builtinId="9" hidden="1"/>
    <cellStyle name="Hipervínculo visitado" xfId="23261" builtinId="9" hidden="1"/>
    <cellStyle name="Hipervínculo visitado" xfId="23263" builtinId="9" hidden="1"/>
    <cellStyle name="Hipervínculo visitado" xfId="23265" builtinId="9" hidden="1"/>
    <cellStyle name="Hipervínculo visitado" xfId="23267" builtinId="9" hidden="1"/>
    <cellStyle name="Hipervínculo visitado" xfId="23269" builtinId="9" hidden="1"/>
    <cellStyle name="Hipervínculo visitado" xfId="23271" builtinId="9" hidden="1"/>
    <cellStyle name="Hipervínculo visitado" xfId="23273" builtinId="9" hidden="1"/>
    <cellStyle name="Hipervínculo visitado" xfId="23275" builtinId="9" hidden="1"/>
    <cellStyle name="Hipervínculo visitado" xfId="23277" builtinId="9" hidden="1"/>
    <cellStyle name="Hipervínculo visitado" xfId="23279" builtinId="9" hidden="1"/>
    <cellStyle name="Hipervínculo visitado" xfId="23281" builtinId="9" hidden="1"/>
    <cellStyle name="Hipervínculo visitado" xfId="23283" builtinId="9" hidden="1"/>
    <cellStyle name="Hipervínculo visitado" xfId="23285" builtinId="9" hidden="1"/>
    <cellStyle name="Hipervínculo visitado" xfId="23287" builtinId="9" hidden="1"/>
    <cellStyle name="Hipervínculo visitado" xfId="23289" builtinId="9" hidden="1"/>
    <cellStyle name="Hipervínculo visitado" xfId="23291" builtinId="9" hidden="1"/>
    <cellStyle name="Hipervínculo visitado" xfId="23293" builtinId="9" hidden="1"/>
    <cellStyle name="Hipervínculo visitado" xfId="23295" builtinId="9" hidden="1"/>
    <cellStyle name="Hipervínculo visitado" xfId="23297" builtinId="9" hidden="1"/>
    <cellStyle name="Hipervínculo visitado" xfId="23299" builtinId="9" hidden="1"/>
    <cellStyle name="Hipervínculo visitado" xfId="23301" builtinId="9" hidden="1"/>
    <cellStyle name="Hipervínculo visitado" xfId="23303" builtinId="9" hidden="1"/>
    <cellStyle name="Hipervínculo visitado" xfId="23305" builtinId="9" hidden="1"/>
    <cellStyle name="Hipervínculo visitado" xfId="23307" builtinId="9" hidden="1"/>
    <cellStyle name="Hipervínculo visitado" xfId="23309" builtinId="9" hidden="1"/>
    <cellStyle name="Hipervínculo visitado" xfId="23311" builtinId="9" hidden="1"/>
    <cellStyle name="Hipervínculo visitado" xfId="23313" builtinId="9" hidden="1"/>
    <cellStyle name="Hipervínculo visitado" xfId="23315" builtinId="9" hidden="1"/>
    <cellStyle name="Hipervínculo visitado" xfId="23317" builtinId="9" hidden="1"/>
    <cellStyle name="Hipervínculo visitado" xfId="23319" builtinId="9" hidden="1"/>
    <cellStyle name="Hipervínculo visitado" xfId="23321" builtinId="9" hidden="1"/>
    <cellStyle name="Hipervínculo visitado" xfId="23323" builtinId="9" hidden="1"/>
    <cellStyle name="Hipervínculo visitado" xfId="23325" builtinId="9" hidden="1"/>
    <cellStyle name="Hipervínculo visitado" xfId="23327" builtinId="9" hidden="1"/>
    <cellStyle name="Hipervínculo visitado" xfId="23329" builtinId="9" hidden="1"/>
    <cellStyle name="Hipervínculo visitado" xfId="23331" builtinId="9" hidden="1"/>
    <cellStyle name="Hipervínculo visitado" xfId="23333" builtinId="9" hidden="1"/>
    <cellStyle name="Hipervínculo visitado" xfId="23335" builtinId="9" hidden="1"/>
    <cellStyle name="Hipervínculo visitado" xfId="23337" builtinId="9" hidden="1"/>
    <cellStyle name="Hipervínculo visitado" xfId="23339" builtinId="9" hidden="1"/>
    <cellStyle name="Hipervínculo visitado" xfId="23341" builtinId="9" hidden="1"/>
    <cellStyle name="Hipervínculo visitado" xfId="23343" builtinId="9" hidden="1"/>
    <cellStyle name="Hipervínculo visitado" xfId="23345" builtinId="9" hidden="1"/>
    <cellStyle name="Hipervínculo visitado" xfId="23347" builtinId="9" hidden="1"/>
    <cellStyle name="Hipervínculo visitado" xfId="23349" builtinId="9" hidden="1"/>
    <cellStyle name="Hipervínculo visitado" xfId="23351" builtinId="9" hidden="1"/>
    <cellStyle name="Hipervínculo visitado" xfId="23353" builtinId="9" hidden="1"/>
    <cellStyle name="Hipervínculo visitado" xfId="23355" builtinId="9" hidden="1"/>
    <cellStyle name="Hipervínculo visitado" xfId="23357" builtinId="9" hidden="1"/>
    <cellStyle name="Hipervínculo visitado" xfId="23359" builtinId="9" hidden="1"/>
    <cellStyle name="Hipervínculo visitado" xfId="23361" builtinId="9" hidden="1"/>
    <cellStyle name="Hipervínculo visitado" xfId="23363" builtinId="9" hidden="1"/>
    <cellStyle name="Hipervínculo visitado" xfId="23365" builtinId="9" hidden="1"/>
    <cellStyle name="Hipervínculo visitado" xfId="23367" builtinId="9" hidden="1"/>
    <cellStyle name="Hipervínculo visitado" xfId="23369" builtinId="9" hidden="1"/>
    <cellStyle name="Hipervínculo visitado" xfId="23371" builtinId="9" hidden="1"/>
    <cellStyle name="Hipervínculo visitado" xfId="23373" builtinId="9" hidden="1"/>
    <cellStyle name="Hipervínculo visitado" xfId="23375" builtinId="9" hidden="1"/>
    <cellStyle name="Hipervínculo visitado" xfId="23377" builtinId="9" hidden="1"/>
    <cellStyle name="Hipervínculo visitado" xfId="23379" builtinId="9" hidden="1"/>
    <cellStyle name="Hipervínculo visitado" xfId="23381" builtinId="9" hidden="1"/>
    <cellStyle name="Hipervínculo visitado" xfId="23383" builtinId="9" hidden="1"/>
    <cellStyle name="Hipervínculo visitado" xfId="23385" builtinId="9" hidden="1"/>
    <cellStyle name="Hipervínculo visitado" xfId="23387" builtinId="9" hidden="1"/>
    <cellStyle name="Hipervínculo visitado" xfId="23389" builtinId="9" hidden="1"/>
    <cellStyle name="Hipervínculo visitado" xfId="23391" builtinId="9" hidden="1"/>
    <cellStyle name="Hipervínculo visitado" xfId="23393" builtinId="9" hidden="1"/>
    <cellStyle name="Hipervínculo visitado" xfId="23395" builtinId="9" hidden="1"/>
    <cellStyle name="Hipervínculo visitado" xfId="23397" builtinId="9" hidden="1"/>
    <cellStyle name="Hipervínculo visitado" xfId="23399" builtinId="9" hidden="1"/>
    <cellStyle name="Hipervínculo visitado" xfId="23401" builtinId="9" hidden="1"/>
    <cellStyle name="Hipervínculo visitado" xfId="23403" builtinId="9" hidden="1"/>
    <cellStyle name="Hipervínculo visitado" xfId="23405" builtinId="9" hidden="1"/>
    <cellStyle name="Hipervínculo visitado" xfId="23407" builtinId="9" hidden="1"/>
    <cellStyle name="Hipervínculo visitado" xfId="23409" builtinId="9" hidden="1"/>
    <cellStyle name="Hipervínculo visitado" xfId="23411" builtinId="9" hidden="1"/>
    <cellStyle name="Hipervínculo visitado" xfId="23413" builtinId="9" hidden="1"/>
    <cellStyle name="Hipervínculo visitado" xfId="23415" builtinId="9" hidden="1"/>
    <cellStyle name="Hipervínculo visitado" xfId="23417" builtinId="9" hidden="1"/>
    <cellStyle name="Hipervínculo visitado" xfId="23419" builtinId="9" hidden="1"/>
    <cellStyle name="Hipervínculo visitado" xfId="23421" builtinId="9" hidden="1"/>
    <cellStyle name="Hipervínculo visitado" xfId="23423" builtinId="9" hidden="1"/>
    <cellStyle name="Hipervínculo visitado" xfId="23425" builtinId="9" hidden="1"/>
    <cellStyle name="Hipervínculo visitado" xfId="23427" builtinId="9" hidden="1"/>
    <cellStyle name="Hipervínculo visitado" xfId="23429" builtinId="9" hidden="1"/>
    <cellStyle name="Hipervínculo visitado" xfId="23431" builtinId="9" hidden="1"/>
    <cellStyle name="Hipervínculo visitado" xfId="23433" builtinId="9" hidden="1"/>
    <cellStyle name="Hipervínculo visitado" xfId="23435" builtinId="9" hidden="1"/>
    <cellStyle name="Hipervínculo visitado" xfId="23437" builtinId="9" hidden="1"/>
    <cellStyle name="Hipervínculo visitado" xfId="23439" builtinId="9" hidden="1"/>
    <cellStyle name="Hipervínculo visitado" xfId="23441" builtinId="9" hidden="1"/>
    <cellStyle name="Hipervínculo visitado" xfId="23443" builtinId="9" hidden="1"/>
    <cellStyle name="Hipervínculo visitado" xfId="23445" builtinId="9" hidden="1"/>
    <cellStyle name="Hipervínculo visitado" xfId="23447" builtinId="9" hidden="1"/>
    <cellStyle name="Hipervínculo visitado" xfId="23449" builtinId="9" hidden="1"/>
    <cellStyle name="Hipervínculo visitado" xfId="23451" builtinId="9" hidden="1"/>
    <cellStyle name="Hipervínculo visitado" xfId="23453" builtinId="9" hidden="1"/>
    <cellStyle name="Hipervínculo visitado" xfId="23455" builtinId="9" hidden="1"/>
    <cellStyle name="Hipervínculo visitado" xfId="23457" builtinId="9" hidden="1"/>
    <cellStyle name="Hipervínculo visitado" xfId="23459" builtinId="9" hidden="1"/>
    <cellStyle name="Hipervínculo visitado" xfId="23461" builtinId="9" hidden="1"/>
    <cellStyle name="Hipervínculo visitado" xfId="23463" builtinId="9" hidden="1"/>
    <cellStyle name="Hipervínculo visitado" xfId="23465" builtinId="9" hidden="1"/>
    <cellStyle name="Hipervínculo visitado" xfId="23467" builtinId="9" hidden="1"/>
    <cellStyle name="Hipervínculo visitado" xfId="23469" builtinId="9" hidden="1"/>
    <cellStyle name="Hipervínculo visitado" xfId="23471" builtinId="9" hidden="1"/>
    <cellStyle name="Hipervínculo visitado" xfId="23473" builtinId="9" hidden="1"/>
    <cellStyle name="Hipervínculo visitado" xfId="23475" builtinId="9" hidden="1"/>
    <cellStyle name="Hipervínculo visitado" xfId="23477" builtinId="9" hidden="1"/>
    <cellStyle name="Hipervínculo visitado" xfId="23479" builtinId="9" hidden="1"/>
    <cellStyle name="Hipervínculo visitado" xfId="23481" builtinId="9" hidden="1"/>
    <cellStyle name="Hipervínculo visitado" xfId="23483" builtinId="9" hidden="1"/>
    <cellStyle name="Hipervínculo visitado" xfId="23485" builtinId="9" hidden="1"/>
    <cellStyle name="Hipervínculo visitado" xfId="23487" builtinId="9" hidden="1"/>
    <cellStyle name="Hipervínculo visitado" xfId="23489" builtinId="9" hidden="1"/>
    <cellStyle name="Hipervínculo visitado" xfId="23491" builtinId="9" hidden="1"/>
    <cellStyle name="Hipervínculo visitado" xfId="23493" builtinId="9" hidden="1"/>
    <cellStyle name="Hipervínculo visitado" xfId="23495" builtinId="9" hidden="1"/>
    <cellStyle name="Hipervínculo visitado" xfId="23497" builtinId="9" hidden="1"/>
    <cellStyle name="Hipervínculo visitado" xfId="23499" builtinId="9" hidden="1"/>
    <cellStyle name="Hipervínculo visitado" xfId="23501" builtinId="9" hidden="1"/>
    <cellStyle name="Hipervínculo visitado" xfId="23503" builtinId="9" hidden="1"/>
    <cellStyle name="Hipervínculo visitado" xfId="23505" builtinId="9" hidden="1"/>
    <cellStyle name="Hipervínculo visitado" xfId="23507" builtinId="9" hidden="1"/>
    <cellStyle name="Hipervínculo visitado" xfId="23509" builtinId="9" hidden="1"/>
    <cellStyle name="Hipervínculo visitado" xfId="23511" builtinId="9" hidden="1"/>
    <cellStyle name="Hipervínculo visitado" xfId="23513" builtinId="9" hidden="1"/>
    <cellStyle name="Hipervínculo visitado" xfId="23515" builtinId="9" hidden="1"/>
    <cellStyle name="Hipervínculo visitado" xfId="23517" builtinId="9" hidden="1"/>
    <cellStyle name="Hipervínculo visitado" xfId="23519" builtinId="9" hidden="1"/>
    <cellStyle name="Hipervínculo visitado" xfId="23521" builtinId="9" hidden="1"/>
    <cellStyle name="Hipervínculo visitado" xfId="23523" builtinId="9" hidden="1"/>
    <cellStyle name="Hipervínculo visitado" xfId="23525" builtinId="9" hidden="1"/>
    <cellStyle name="Hipervínculo visitado" xfId="23527" builtinId="9" hidden="1"/>
    <cellStyle name="Hipervínculo visitado" xfId="23529" builtinId="9" hidden="1"/>
    <cellStyle name="Hipervínculo visitado" xfId="23531" builtinId="9" hidden="1"/>
    <cellStyle name="Hipervínculo visitado" xfId="23533" builtinId="9" hidden="1"/>
    <cellStyle name="Hipervínculo visitado" xfId="23535" builtinId="9" hidden="1"/>
    <cellStyle name="Hipervínculo visitado" xfId="23537" builtinId="9" hidden="1"/>
    <cellStyle name="Hipervínculo visitado" xfId="23539" builtinId="9" hidden="1"/>
    <cellStyle name="Hipervínculo visitado" xfId="23541" builtinId="9" hidden="1"/>
    <cellStyle name="Hipervínculo visitado" xfId="23543" builtinId="9" hidden="1"/>
    <cellStyle name="Hipervínculo visitado" xfId="23545" builtinId="9" hidden="1"/>
    <cellStyle name="Hipervínculo visitado" xfId="23547" builtinId="9" hidden="1"/>
    <cellStyle name="Hipervínculo visitado" xfId="23549" builtinId="9" hidden="1"/>
    <cellStyle name="Hipervínculo visitado" xfId="23551" builtinId="9" hidden="1"/>
    <cellStyle name="Hipervínculo visitado" xfId="23553" builtinId="9" hidden="1"/>
    <cellStyle name="Hipervínculo visitado" xfId="23555" builtinId="9" hidden="1"/>
    <cellStyle name="Hipervínculo visitado" xfId="23557" builtinId="9" hidden="1"/>
    <cellStyle name="Hipervínculo visitado" xfId="23559" builtinId="9" hidden="1"/>
    <cellStyle name="Hipervínculo visitado" xfId="23561" builtinId="9" hidden="1"/>
    <cellStyle name="Hipervínculo visitado" xfId="23563" builtinId="9" hidden="1"/>
    <cellStyle name="Hipervínculo visitado" xfId="23565" builtinId="9" hidden="1"/>
    <cellStyle name="Hipervínculo visitado" xfId="23567" builtinId="9" hidden="1"/>
    <cellStyle name="Hipervínculo visitado" xfId="23569" builtinId="9" hidden="1"/>
    <cellStyle name="Hipervínculo visitado" xfId="23571" builtinId="9" hidden="1"/>
    <cellStyle name="Hipervínculo visitado" xfId="23573" builtinId="9" hidden="1"/>
    <cellStyle name="Hipervínculo visitado" xfId="23575" builtinId="9" hidden="1"/>
    <cellStyle name="Hipervínculo visitado" xfId="23577" builtinId="9" hidden="1"/>
    <cellStyle name="Hipervínculo visitado" xfId="23579" builtinId="9" hidden="1"/>
    <cellStyle name="Hipervínculo visitado" xfId="23581" builtinId="9" hidden="1"/>
    <cellStyle name="Hipervínculo visitado" xfId="23583" builtinId="9" hidden="1"/>
    <cellStyle name="Hipervínculo visitado" xfId="23585" builtinId="9" hidden="1"/>
    <cellStyle name="Hipervínculo visitado" xfId="23587" builtinId="9" hidden="1"/>
    <cellStyle name="Hipervínculo visitado" xfId="23589" builtinId="9" hidden="1"/>
    <cellStyle name="Hipervínculo visitado" xfId="23591" builtinId="9" hidden="1"/>
    <cellStyle name="Hipervínculo visitado" xfId="23593" builtinId="9" hidden="1"/>
    <cellStyle name="Hipervínculo visitado" xfId="23595" builtinId="9" hidden="1"/>
    <cellStyle name="Hipervínculo visitado" xfId="23597" builtinId="9" hidden="1"/>
    <cellStyle name="Hipervínculo visitado" xfId="23599" builtinId="9" hidden="1"/>
    <cellStyle name="Hipervínculo visitado" xfId="23601" builtinId="9" hidden="1"/>
    <cellStyle name="Hipervínculo visitado" xfId="23603" builtinId="9" hidden="1"/>
    <cellStyle name="Hipervínculo visitado" xfId="23605" builtinId="9" hidden="1"/>
    <cellStyle name="Hipervínculo visitado" xfId="23607" builtinId="9" hidden="1"/>
    <cellStyle name="Hipervínculo visitado" xfId="23609" builtinId="9" hidden="1"/>
    <cellStyle name="Hipervínculo visitado" xfId="23611" builtinId="9" hidden="1"/>
    <cellStyle name="Hipervínculo visitado" xfId="23613" builtinId="9" hidden="1"/>
    <cellStyle name="Hipervínculo visitado" xfId="23615" builtinId="9" hidden="1"/>
    <cellStyle name="Hipervínculo visitado" xfId="23617" builtinId="9" hidden="1"/>
    <cellStyle name="Hipervínculo visitado" xfId="23619" builtinId="9" hidden="1"/>
    <cellStyle name="Hipervínculo visitado" xfId="23621" builtinId="9" hidden="1"/>
    <cellStyle name="Hipervínculo visitado" xfId="23623" builtinId="9" hidden="1"/>
    <cellStyle name="Hipervínculo visitado" xfId="23625" builtinId="9" hidden="1"/>
    <cellStyle name="Hipervínculo visitado" xfId="23627" builtinId="9" hidden="1"/>
    <cellStyle name="Hipervínculo visitado" xfId="23629" builtinId="9" hidden="1"/>
    <cellStyle name="Hipervínculo visitado" xfId="23631" builtinId="9" hidden="1"/>
    <cellStyle name="Hipervínculo visitado" xfId="23633" builtinId="9" hidden="1"/>
    <cellStyle name="Hipervínculo visitado" xfId="23635" builtinId="9" hidden="1"/>
    <cellStyle name="Hipervínculo visitado" xfId="23637" builtinId="9" hidden="1"/>
    <cellStyle name="Hipervínculo visitado" xfId="23639" builtinId="9" hidden="1"/>
    <cellStyle name="Hipervínculo visitado" xfId="23641" builtinId="9" hidden="1"/>
    <cellStyle name="Hipervínculo visitado" xfId="23643" builtinId="9" hidden="1"/>
    <cellStyle name="Hipervínculo visitado" xfId="23645" builtinId="9" hidden="1"/>
    <cellStyle name="Hipervínculo visitado" xfId="23647" builtinId="9" hidden="1"/>
    <cellStyle name="Hipervínculo visitado" xfId="23649" builtinId="9" hidden="1"/>
    <cellStyle name="Hipervínculo visitado" xfId="23651" builtinId="9" hidden="1"/>
    <cellStyle name="Hipervínculo visitado" xfId="23653" builtinId="9" hidden="1"/>
    <cellStyle name="Hipervínculo visitado" xfId="23655" builtinId="9" hidden="1"/>
    <cellStyle name="Hipervínculo visitado" xfId="23657" builtinId="9" hidden="1"/>
    <cellStyle name="Hipervínculo visitado" xfId="23659" builtinId="9" hidden="1"/>
    <cellStyle name="Hipervínculo visitado" xfId="23661" builtinId="9" hidden="1"/>
    <cellStyle name="Hipervínculo visitado" xfId="23663" builtinId="9" hidden="1"/>
    <cellStyle name="Hipervínculo visitado" xfId="23665" builtinId="9" hidden="1"/>
    <cellStyle name="Hipervínculo visitado" xfId="23667" builtinId="9" hidden="1"/>
    <cellStyle name="Hipervínculo visitado" xfId="23669" builtinId="9" hidden="1"/>
    <cellStyle name="Hipervínculo visitado" xfId="23671" builtinId="9" hidden="1"/>
    <cellStyle name="Hipervínculo visitado" xfId="23673" builtinId="9" hidden="1"/>
    <cellStyle name="Hipervínculo visitado" xfId="23675" builtinId="9" hidden="1"/>
    <cellStyle name="Hipervínculo visitado" xfId="23677" builtinId="9" hidden="1"/>
    <cellStyle name="Hipervínculo visitado" xfId="23679" builtinId="9" hidden="1"/>
    <cellStyle name="Hipervínculo visitado" xfId="23681" builtinId="9" hidden="1"/>
    <cellStyle name="Hipervínculo visitado" xfId="23683" builtinId="9" hidden="1"/>
    <cellStyle name="Hipervínculo visitado" xfId="23685" builtinId="9" hidden="1"/>
    <cellStyle name="Hipervínculo visitado" xfId="23687" builtinId="9" hidden="1"/>
    <cellStyle name="Hipervínculo visitado" xfId="23689" builtinId="9" hidden="1"/>
    <cellStyle name="Hipervínculo visitado" xfId="23691" builtinId="9" hidden="1"/>
    <cellStyle name="Hipervínculo visitado" xfId="23693" builtinId="9" hidden="1"/>
    <cellStyle name="Hipervínculo visitado" xfId="23695" builtinId="9" hidden="1"/>
    <cellStyle name="Hipervínculo visitado" xfId="23697" builtinId="9" hidden="1"/>
    <cellStyle name="Hipervínculo visitado" xfId="23699" builtinId="9" hidden="1"/>
    <cellStyle name="Hipervínculo visitado" xfId="23701" builtinId="9" hidden="1"/>
    <cellStyle name="Hipervínculo visitado" xfId="23703" builtinId="9" hidden="1"/>
    <cellStyle name="Hipervínculo visitado" xfId="23705" builtinId="9" hidden="1"/>
    <cellStyle name="Hipervínculo visitado" xfId="23707" builtinId="9" hidden="1"/>
    <cellStyle name="Hipervínculo visitado" xfId="23709" builtinId="9" hidden="1"/>
    <cellStyle name="Hipervínculo visitado" xfId="23711" builtinId="9" hidden="1"/>
    <cellStyle name="Hipervínculo visitado" xfId="23713" builtinId="9" hidden="1"/>
    <cellStyle name="Hipervínculo visitado" xfId="23715" builtinId="9" hidden="1"/>
    <cellStyle name="Hipervínculo visitado" xfId="23717" builtinId="9" hidden="1"/>
    <cellStyle name="Hipervínculo visitado" xfId="23719" builtinId="9" hidden="1"/>
    <cellStyle name="Hipervínculo visitado" xfId="23721" builtinId="9" hidden="1"/>
    <cellStyle name="Hipervínculo visitado" xfId="23723" builtinId="9" hidden="1"/>
    <cellStyle name="Hipervínculo visitado" xfId="23725" builtinId="9" hidden="1"/>
    <cellStyle name="Hipervínculo visitado" xfId="23727" builtinId="9" hidden="1"/>
    <cellStyle name="Hipervínculo visitado" xfId="23729" builtinId="9" hidden="1"/>
    <cellStyle name="Hipervínculo visitado" xfId="23731" builtinId="9" hidden="1"/>
    <cellStyle name="Hipervínculo visitado" xfId="23733" builtinId="9" hidden="1"/>
    <cellStyle name="Hipervínculo visitado" xfId="23735" builtinId="9" hidden="1"/>
    <cellStyle name="Hipervínculo visitado" xfId="23737" builtinId="9" hidden="1"/>
    <cellStyle name="Hipervínculo visitado" xfId="23739" builtinId="9" hidden="1"/>
    <cellStyle name="Hipervínculo visitado" xfId="23741" builtinId="9" hidden="1"/>
    <cellStyle name="Hipervínculo visitado" xfId="23743" builtinId="9" hidden="1"/>
    <cellStyle name="Hipervínculo visitado" xfId="23745" builtinId="9" hidden="1"/>
    <cellStyle name="Hipervínculo visitado" xfId="23747" builtinId="9" hidden="1"/>
    <cellStyle name="Hipervínculo visitado" xfId="23749" builtinId="9" hidden="1"/>
    <cellStyle name="Hipervínculo visitado" xfId="23751" builtinId="9" hidden="1"/>
    <cellStyle name="Hipervínculo visitado" xfId="23753" builtinId="9" hidden="1"/>
    <cellStyle name="Hipervínculo visitado" xfId="23755" builtinId="9" hidden="1"/>
    <cellStyle name="Hipervínculo visitado" xfId="23757" builtinId="9" hidden="1"/>
    <cellStyle name="Hipervínculo visitado" xfId="23759" builtinId="9" hidden="1"/>
    <cellStyle name="Hipervínculo visitado" xfId="23761" builtinId="9" hidden="1"/>
    <cellStyle name="Hipervínculo visitado" xfId="23763" builtinId="9" hidden="1"/>
    <cellStyle name="Hipervínculo visitado" xfId="23765" builtinId="9" hidden="1"/>
    <cellStyle name="Hipervínculo visitado" xfId="23767" builtinId="9" hidden="1"/>
    <cellStyle name="Hipervínculo visitado" xfId="23769" builtinId="9" hidden="1"/>
    <cellStyle name="Hipervínculo visitado" xfId="23771" builtinId="9" hidden="1"/>
    <cellStyle name="Hipervínculo visitado" xfId="23773" builtinId="9" hidden="1"/>
    <cellStyle name="Hipervínculo visitado" xfId="23775" builtinId="9" hidden="1"/>
    <cellStyle name="Hipervínculo visitado" xfId="23777" builtinId="9" hidden="1"/>
    <cellStyle name="Hipervínculo visitado" xfId="23779" builtinId="9" hidden="1"/>
    <cellStyle name="Hipervínculo visitado" xfId="23781" builtinId="9" hidden="1"/>
    <cellStyle name="Hipervínculo visitado" xfId="23783" builtinId="9" hidden="1"/>
    <cellStyle name="Hipervínculo visitado" xfId="23785" builtinId="9" hidden="1"/>
    <cellStyle name="Hipervínculo visitado" xfId="23787" builtinId="9" hidden="1"/>
    <cellStyle name="Hipervínculo visitado" xfId="23789" builtinId="9" hidden="1"/>
    <cellStyle name="Hipervínculo visitado" xfId="23791" builtinId="9" hidden="1"/>
    <cellStyle name="Hipervínculo visitado" xfId="23793" builtinId="9" hidden="1"/>
    <cellStyle name="Hipervínculo visitado" xfId="23795" builtinId="9" hidden="1"/>
    <cellStyle name="Hipervínculo visitado" xfId="23797" builtinId="9" hidden="1"/>
    <cellStyle name="Hipervínculo visitado" xfId="23799" builtinId="9" hidden="1"/>
    <cellStyle name="Hipervínculo visitado" xfId="23801" builtinId="9" hidden="1"/>
    <cellStyle name="Hipervínculo visitado" xfId="23803" builtinId="9" hidden="1"/>
    <cellStyle name="Hipervínculo visitado" xfId="23805" builtinId="9" hidden="1"/>
    <cellStyle name="Hipervínculo visitado" xfId="23807" builtinId="9" hidden="1"/>
    <cellStyle name="Hipervínculo visitado" xfId="23809" builtinId="9" hidden="1"/>
    <cellStyle name="Hipervínculo visitado" xfId="23811" builtinId="9" hidden="1"/>
    <cellStyle name="Hipervínculo visitado" xfId="23813" builtinId="9" hidden="1"/>
    <cellStyle name="Hipervínculo visitado" xfId="23815" builtinId="9" hidden="1"/>
    <cellStyle name="Hipervínculo visitado" xfId="23817" builtinId="9" hidden="1"/>
    <cellStyle name="Hipervínculo visitado" xfId="23819" builtinId="9" hidden="1"/>
    <cellStyle name="Hipervínculo visitado" xfId="23821" builtinId="9" hidden="1"/>
    <cellStyle name="Hipervínculo visitado" xfId="23823" builtinId="9" hidden="1"/>
    <cellStyle name="Hipervínculo visitado" xfId="23825" builtinId="9" hidden="1"/>
    <cellStyle name="Hipervínculo visitado" xfId="23827" builtinId="9" hidden="1"/>
    <cellStyle name="Hipervínculo visitado" xfId="23829" builtinId="9" hidden="1"/>
    <cellStyle name="Hipervínculo visitado" xfId="23831" builtinId="9" hidden="1"/>
    <cellStyle name="Hipervínculo visitado" xfId="23833" builtinId="9" hidden="1"/>
    <cellStyle name="Hipervínculo visitado" xfId="23835" builtinId="9" hidden="1"/>
    <cellStyle name="Hipervínculo visitado" xfId="23837" builtinId="9" hidden="1"/>
    <cellStyle name="Hipervínculo visitado" xfId="23839" builtinId="9" hidden="1"/>
    <cellStyle name="Hipervínculo visitado" xfId="23841" builtinId="9" hidden="1"/>
    <cellStyle name="Hipervínculo visitado" xfId="23843" builtinId="9" hidden="1"/>
    <cellStyle name="Hipervínculo visitado" xfId="23845" builtinId="9" hidden="1"/>
    <cellStyle name="Hipervínculo visitado" xfId="23847" builtinId="9" hidden="1"/>
    <cellStyle name="Hipervínculo visitado" xfId="23849" builtinId="9" hidden="1"/>
    <cellStyle name="Hipervínculo visitado" xfId="23851" builtinId="9" hidden="1"/>
    <cellStyle name="Hipervínculo visitado" xfId="23853" builtinId="9" hidden="1"/>
    <cellStyle name="Hipervínculo visitado" xfId="23855" builtinId="9" hidden="1"/>
    <cellStyle name="Hipervínculo visitado" xfId="23857" builtinId="9" hidden="1"/>
    <cellStyle name="Hipervínculo visitado" xfId="23859" builtinId="9" hidden="1"/>
    <cellStyle name="Hipervínculo visitado" xfId="23861" builtinId="9" hidden="1"/>
    <cellStyle name="Hipervínculo visitado" xfId="23863" builtinId="9" hidden="1"/>
    <cellStyle name="Hipervínculo visitado" xfId="23865" builtinId="9" hidden="1"/>
    <cellStyle name="Hipervínculo visitado" xfId="23867" builtinId="9" hidden="1"/>
    <cellStyle name="Hipervínculo visitado" xfId="23869" builtinId="9" hidden="1"/>
    <cellStyle name="Hipervínculo visitado" xfId="23871" builtinId="9" hidden="1"/>
    <cellStyle name="Hipervínculo visitado" xfId="23873" builtinId="9" hidden="1"/>
    <cellStyle name="Hipervínculo visitado" xfId="23875" builtinId="9" hidden="1"/>
    <cellStyle name="Hipervínculo visitado" xfId="23877" builtinId="9" hidden="1"/>
    <cellStyle name="Hipervínculo visitado" xfId="23879" builtinId="9" hidden="1"/>
    <cellStyle name="Hipervínculo visitado" xfId="23881" builtinId="9" hidden="1"/>
    <cellStyle name="Hipervínculo visitado" xfId="23883" builtinId="9" hidden="1"/>
    <cellStyle name="Hipervínculo visitado" xfId="23885" builtinId="9" hidden="1"/>
    <cellStyle name="Hipervínculo visitado" xfId="23887" builtinId="9" hidden="1"/>
    <cellStyle name="Hipervínculo visitado" xfId="23889" builtinId="9" hidden="1"/>
    <cellStyle name="Hipervínculo visitado" xfId="23891" builtinId="9" hidden="1"/>
    <cellStyle name="Hipervínculo visitado" xfId="23893" builtinId="9" hidden="1"/>
    <cellStyle name="Hipervínculo visitado" xfId="23895" builtinId="9" hidden="1"/>
    <cellStyle name="Hipervínculo visitado" xfId="23897" builtinId="9" hidden="1"/>
    <cellStyle name="Hipervínculo visitado" xfId="23899" builtinId="9" hidden="1"/>
    <cellStyle name="Hipervínculo visitado" xfId="23901" builtinId="9" hidden="1"/>
    <cellStyle name="Hipervínculo visitado" xfId="23903" builtinId="9" hidden="1"/>
    <cellStyle name="Hipervínculo visitado" xfId="23905" builtinId="9" hidden="1"/>
    <cellStyle name="Hipervínculo visitado" xfId="23907" builtinId="9" hidden="1"/>
    <cellStyle name="Hipervínculo visitado" xfId="23909" builtinId="9" hidden="1"/>
    <cellStyle name="Hipervínculo visitado" xfId="23911" builtinId="9" hidden="1"/>
    <cellStyle name="Hipervínculo visitado" xfId="23913" builtinId="9" hidden="1"/>
    <cellStyle name="Hipervínculo visitado" xfId="23915" builtinId="9" hidden="1"/>
    <cellStyle name="Hipervínculo visitado" xfId="23917" builtinId="9" hidden="1"/>
    <cellStyle name="Hipervínculo visitado" xfId="23919" builtinId="9" hidden="1"/>
    <cellStyle name="Hipervínculo visitado" xfId="23921" builtinId="9" hidden="1"/>
    <cellStyle name="Hipervínculo visitado" xfId="23923" builtinId="9" hidden="1"/>
    <cellStyle name="Hipervínculo visitado" xfId="23925" builtinId="9" hidden="1"/>
    <cellStyle name="Hipervínculo visitado" xfId="23927" builtinId="9" hidden="1"/>
    <cellStyle name="Hipervínculo visitado" xfId="23929" builtinId="9" hidden="1"/>
    <cellStyle name="Hipervínculo visitado" xfId="23931" builtinId="9" hidden="1"/>
    <cellStyle name="Hipervínculo visitado" xfId="23933" builtinId="9" hidden="1"/>
    <cellStyle name="Hipervínculo visitado" xfId="23935" builtinId="9" hidden="1"/>
    <cellStyle name="Hipervínculo visitado" xfId="23937" builtinId="9" hidden="1"/>
    <cellStyle name="Hipervínculo visitado" xfId="23939" builtinId="9" hidden="1"/>
    <cellStyle name="Hipervínculo visitado" xfId="23941" builtinId="9" hidden="1"/>
    <cellStyle name="Hipervínculo visitado" xfId="23943" builtinId="9" hidden="1"/>
    <cellStyle name="Hipervínculo visitado" xfId="23945" builtinId="9" hidden="1"/>
    <cellStyle name="Hipervínculo visitado" xfId="23947" builtinId="9" hidden="1"/>
    <cellStyle name="Hipervínculo visitado" xfId="23949" builtinId="9" hidden="1"/>
    <cellStyle name="Hipervínculo visitado" xfId="23951" builtinId="9" hidden="1"/>
    <cellStyle name="Hipervínculo visitado" xfId="23953" builtinId="9" hidden="1"/>
    <cellStyle name="Hipervínculo visitado" xfId="23955" builtinId="9" hidden="1"/>
    <cellStyle name="Hipervínculo visitado" xfId="23957" builtinId="9" hidden="1"/>
    <cellStyle name="Hipervínculo visitado" xfId="23959" builtinId="9" hidden="1"/>
    <cellStyle name="Hipervínculo visitado" xfId="23961" builtinId="9" hidden="1"/>
    <cellStyle name="Hipervínculo visitado" xfId="23963" builtinId="9" hidden="1"/>
    <cellStyle name="Hipervínculo visitado" xfId="23965" builtinId="9" hidden="1"/>
    <cellStyle name="Hipervínculo visitado" xfId="23967" builtinId="9" hidden="1"/>
    <cellStyle name="Hipervínculo visitado" xfId="23969" builtinId="9" hidden="1"/>
    <cellStyle name="Hipervínculo visitado" xfId="23971" builtinId="9" hidden="1"/>
    <cellStyle name="Hipervínculo visitado" xfId="23973" builtinId="9" hidden="1"/>
    <cellStyle name="Hipervínculo visitado" xfId="23975" builtinId="9" hidden="1"/>
    <cellStyle name="Hipervínculo visitado" xfId="23977" builtinId="9" hidden="1"/>
    <cellStyle name="Hipervínculo visitado" xfId="23979" builtinId="9" hidden="1"/>
    <cellStyle name="Hipervínculo visitado" xfId="23981" builtinId="9" hidden="1"/>
    <cellStyle name="Hipervínculo visitado" xfId="23983" builtinId="9" hidden="1"/>
    <cellStyle name="Hipervínculo visitado" xfId="23985" builtinId="9" hidden="1"/>
    <cellStyle name="Hipervínculo visitado" xfId="23987" builtinId="9" hidden="1"/>
    <cellStyle name="Hipervínculo visitado" xfId="23989" builtinId="9" hidden="1"/>
    <cellStyle name="Hipervínculo visitado" xfId="23991" builtinId="9" hidden="1"/>
    <cellStyle name="Hipervínculo visitado" xfId="23993" builtinId="9" hidden="1"/>
    <cellStyle name="Hipervínculo visitado" xfId="23995" builtinId="9" hidden="1"/>
    <cellStyle name="Hipervínculo visitado" xfId="23997" builtinId="9" hidden="1"/>
    <cellStyle name="Hipervínculo visitado" xfId="23999" builtinId="9" hidden="1"/>
    <cellStyle name="Hipervínculo visitado" xfId="24001" builtinId="9" hidden="1"/>
    <cellStyle name="Hipervínculo visitado" xfId="24003" builtinId="9" hidden="1"/>
    <cellStyle name="Hipervínculo visitado" xfId="24005" builtinId="9" hidden="1"/>
    <cellStyle name="Hipervínculo visitado" xfId="24007" builtinId="9" hidden="1"/>
    <cellStyle name="Hipervínculo visitado" xfId="24009" builtinId="9" hidden="1"/>
    <cellStyle name="Hipervínculo visitado" xfId="24011" builtinId="9" hidden="1"/>
    <cellStyle name="Hipervínculo visitado" xfId="24013" builtinId="9" hidden="1"/>
    <cellStyle name="Hipervínculo visitado" xfId="24015" builtinId="9" hidden="1"/>
    <cellStyle name="Hipervínculo visitado" xfId="24017" builtinId="9" hidden="1"/>
    <cellStyle name="Hipervínculo visitado" xfId="24019" builtinId="9" hidden="1"/>
    <cellStyle name="Hipervínculo visitado" xfId="24021" builtinId="9" hidden="1"/>
    <cellStyle name="Hipervínculo visitado" xfId="24023" builtinId="9" hidden="1"/>
    <cellStyle name="Hipervínculo visitado" xfId="24025" builtinId="9" hidden="1"/>
    <cellStyle name="Hipervínculo visitado" xfId="24027" builtinId="9" hidden="1"/>
    <cellStyle name="Hipervínculo visitado" xfId="24029" builtinId="9" hidden="1"/>
    <cellStyle name="Hipervínculo visitado" xfId="24031" builtinId="9" hidden="1"/>
    <cellStyle name="Hipervínculo visitado" xfId="24033" builtinId="9" hidden="1"/>
    <cellStyle name="Hipervínculo visitado" xfId="24035" builtinId="9" hidden="1"/>
    <cellStyle name="Hipervínculo visitado" xfId="24037" builtinId="9" hidden="1"/>
    <cellStyle name="Hipervínculo visitado" xfId="24039" builtinId="9" hidden="1"/>
    <cellStyle name="Hipervínculo visitado" xfId="24041" builtinId="9" hidden="1"/>
    <cellStyle name="Hipervínculo visitado" xfId="24043" builtinId="9" hidden="1"/>
    <cellStyle name="Hipervínculo visitado" xfId="24045" builtinId="9" hidden="1"/>
    <cellStyle name="Hipervínculo visitado" xfId="24047" builtinId="9" hidden="1"/>
    <cellStyle name="Hipervínculo visitado" xfId="24049" builtinId="9" hidden="1"/>
    <cellStyle name="Hipervínculo visitado" xfId="24051" builtinId="9" hidden="1"/>
    <cellStyle name="Hipervínculo visitado" xfId="24053" builtinId="9" hidden="1"/>
    <cellStyle name="Hipervínculo visitado" xfId="24055" builtinId="9" hidden="1"/>
    <cellStyle name="Hipervínculo visitado" xfId="24057" builtinId="9" hidden="1"/>
    <cellStyle name="Hipervínculo visitado" xfId="24059" builtinId="9" hidden="1"/>
    <cellStyle name="Hipervínculo visitado" xfId="24061" builtinId="9" hidden="1"/>
    <cellStyle name="Hipervínculo visitado" xfId="24063" builtinId="9" hidden="1"/>
    <cellStyle name="Hipervínculo visitado" xfId="24065" builtinId="9" hidden="1"/>
    <cellStyle name="Hipervínculo visitado" xfId="24067" builtinId="9" hidden="1"/>
    <cellStyle name="Hipervínculo visitado" xfId="24069" builtinId="9" hidden="1"/>
    <cellStyle name="Hipervínculo visitado" xfId="24071" builtinId="9" hidden="1"/>
    <cellStyle name="Hipervínculo visitado" xfId="24073" builtinId="9" hidden="1"/>
    <cellStyle name="Hipervínculo visitado" xfId="24075" builtinId="9" hidden="1"/>
    <cellStyle name="Hipervínculo visitado" xfId="24077" builtinId="9" hidden="1"/>
    <cellStyle name="Hipervínculo visitado" xfId="24079" builtinId="9" hidden="1"/>
    <cellStyle name="Hipervínculo visitado" xfId="24081" builtinId="9" hidden="1"/>
    <cellStyle name="Hipervínculo visitado" xfId="24083" builtinId="9" hidden="1"/>
    <cellStyle name="Hipervínculo visitado" xfId="24085" builtinId="9" hidden="1"/>
    <cellStyle name="Hipervínculo visitado" xfId="24087" builtinId="9" hidden="1"/>
    <cellStyle name="Hipervínculo visitado" xfId="24089" builtinId="9" hidden="1"/>
    <cellStyle name="Hipervínculo visitado" xfId="24091" builtinId="9" hidden="1"/>
    <cellStyle name="Hipervínculo visitado" xfId="24093" builtinId="9" hidden="1"/>
    <cellStyle name="Hipervínculo visitado" xfId="24095" builtinId="9" hidden="1"/>
    <cellStyle name="Hipervínculo visitado" xfId="24097" builtinId="9" hidden="1"/>
    <cellStyle name="Hipervínculo visitado" xfId="24099" builtinId="9" hidden="1"/>
    <cellStyle name="Hipervínculo visitado" xfId="24101" builtinId="9" hidden="1"/>
    <cellStyle name="Hipervínculo visitado" xfId="24103" builtinId="9" hidden="1"/>
    <cellStyle name="Hipervínculo visitado" xfId="24105" builtinId="9" hidden="1"/>
    <cellStyle name="Hipervínculo visitado" xfId="24107" builtinId="9" hidden="1"/>
    <cellStyle name="Hipervínculo visitado" xfId="24109" builtinId="9" hidden="1"/>
    <cellStyle name="Hipervínculo visitado" xfId="24111" builtinId="9" hidden="1"/>
    <cellStyle name="Hipervínculo visitado" xfId="24113" builtinId="9" hidden="1"/>
    <cellStyle name="Hipervínculo visitado" xfId="24115" builtinId="9" hidden="1"/>
    <cellStyle name="Hipervínculo visitado" xfId="24117" builtinId="9" hidden="1"/>
    <cellStyle name="Hipervínculo visitado" xfId="24119" builtinId="9" hidden="1"/>
    <cellStyle name="Hipervínculo visitado" xfId="24121" builtinId="9" hidden="1"/>
    <cellStyle name="Hipervínculo visitado" xfId="24123" builtinId="9" hidden="1"/>
    <cellStyle name="Hipervínculo visitado" xfId="24125" builtinId="9" hidden="1"/>
    <cellStyle name="Hipervínculo visitado" xfId="24127" builtinId="9" hidden="1"/>
    <cellStyle name="Hipervínculo visitado" xfId="24129" builtinId="9" hidden="1"/>
    <cellStyle name="Hipervínculo visitado" xfId="24131" builtinId="9" hidden="1"/>
    <cellStyle name="Hipervínculo visitado" xfId="24133" builtinId="9" hidden="1"/>
    <cellStyle name="Hipervínculo visitado" xfId="24135" builtinId="9" hidden="1"/>
    <cellStyle name="Hipervínculo visitado" xfId="24137" builtinId="9" hidden="1"/>
    <cellStyle name="Hipervínculo visitado" xfId="24139" builtinId="9" hidden="1"/>
    <cellStyle name="Hipervínculo visitado" xfId="24141" builtinId="9" hidden="1"/>
    <cellStyle name="Hipervínculo visitado" xfId="24143" builtinId="9" hidden="1"/>
    <cellStyle name="Hipervínculo visitado" xfId="24145" builtinId="9" hidden="1"/>
    <cellStyle name="Hipervínculo visitado" xfId="24147" builtinId="9" hidden="1"/>
    <cellStyle name="Hipervínculo visitado" xfId="24149" builtinId="9" hidden="1"/>
    <cellStyle name="Hipervínculo visitado" xfId="24151" builtinId="9" hidden="1"/>
    <cellStyle name="Hipervínculo visitado" xfId="24153" builtinId="9" hidden="1"/>
    <cellStyle name="Hipervínculo visitado" xfId="24155" builtinId="9" hidden="1"/>
    <cellStyle name="Hipervínculo visitado" xfId="24324" builtinId="9" hidden="1"/>
    <cellStyle name="Hipervínculo visitado" xfId="24456" builtinId="9" hidden="1"/>
    <cellStyle name="Hipervínculo visitado" xfId="24422" builtinId="9" hidden="1"/>
    <cellStyle name="Hipervínculo visitado" xfId="24365" builtinId="9" hidden="1"/>
    <cellStyle name="Hipervínculo visitado" xfId="24308" builtinId="9" hidden="1"/>
    <cellStyle name="Hipervínculo visitado" xfId="20628" builtinId="9" hidden="1"/>
    <cellStyle name="Hipervínculo visitado" xfId="20810" builtinId="9" hidden="1"/>
    <cellStyle name="Hipervínculo visitado" xfId="24564" builtinId="9" hidden="1"/>
    <cellStyle name="Hipervínculo visitado" xfId="24507" builtinId="9" hidden="1"/>
    <cellStyle name="Hipervínculo visitado" xfId="24468" builtinId="9" hidden="1"/>
    <cellStyle name="Hipervínculo visitado" xfId="24216" builtinId="9" hidden="1"/>
    <cellStyle name="Hipervínculo visitado" xfId="24200" builtinId="9" hidden="1"/>
    <cellStyle name="Hipervínculo visitado" xfId="24462" builtinId="9" hidden="1"/>
    <cellStyle name="Hipervínculo visitado" xfId="24431" builtinId="9" hidden="1"/>
    <cellStyle name="Hipervínculo visitado" xfId="24374" builtinId="9" hidden="1"/>
    <cellStyle name="Hipervínculo visitado" xfId="24317" builtinId="9" hidden="1"/>
    <cellStyle name="Hipervínculo visitado" xfId="24223" builtinId="9" hidden="1"/>
    <cellStyle name="Hipervínculo visitado" xfId="24563" builtinId="9" hidden="1"/>
    <cellStyle name="Hipervínculo visitado" xfId="24506" builtinId="9" hidden="1"/>
    <cellStyle name="Hipervínculo visitado" xfId="24463" builtinId="9" hidden="1"/>
    <cellStyle name="Hipervínculo visitado" xfId="24432" builtinId="9" hidden="1"/>
    <cellStyle name="Hipervínculo visitado" xfId="24375" builtinId="9" hidden="1"/>
    <cellStyle name="Hipervínculo visitado" xfId="24318" builtinId="9" hidden="1"/>
    <cellStyle name="Hipervínculo visitado" xfId="24228" builtinId="9" hidden="1"/>
    <cellStyle name="Hipervínculo visitado" xfId="22398" builtinId="9" hidden="1"/>
    <cellStyle name="Hipervínculo visitado" xfId="24404" builtinId="9" hidden="1"/>
    <cellStyle name="Hipervínculo visitado" xfId="24347" builtinId="9" hidden="1"/>
    <cellStyle name="Hipervínculo visitado" xfId="24290" builtinId="9" hidden="1"/>
    <cellStyle name="Hipervínculo visitado" xfId="24562" builtinId="9" hidden="1"/>
    <cellStyle name="Hipervínculo visitado" xfId="24505" builtinId="9" hidden="1"/>
    <cellStyle name="Hipervínculo visitado" xfId="22505" builtinId="9" hidden="1"/>
    <cellStyle name="Hipervínculo visitado" xfId="24201" builtinId="9" hidden="1"/>
    <cellStyle name="Hipervínculo visitado" xfId="22562" builtinId="9" hidden="1"/>
    <cellStyle name="Hipervínculo visitado" xfId="22619" builtinId="9" hidden="1"/>
    <cellStyle name="Hipervínculo visitado" xfId="22357" builtinId="9" hidden="1"/>
    <cellStyle name="Hipervínculo visitado" xfId="24467" builtinId="9" hidden="1"/>
    <cellStyle name="Hipervínculo visitado" xfId="24436" builtinId="9" hidden="1"/>
    <cellStyle name="Hipervínculo visitado" xfId="24379" builtinId="9" hidden="1"/>
    <cellStyle name="Hipervínculo visitado" xfId="24322" builtinId="9" hidden="1"/>
    <cellStyle name="Hipervínculo visitado" xfId="24449" builtinId="9" hidden="1"/>
    <cellStyle name="Hipervínculo visitado" xfId="24392" builtinId="9" hidden="1"/>
    <cellStyle name="Hipervínculo visitado" xfId="24335" builtinId="9" hidden="1"/>
    <cellStyle name="Hipervínculo visitado" xfId="24279" builtinId="9" hidden="1"/>
    <cellStyle name="Hipervínculo visitado" xfId="24447" builtinId="9" hidden="1"/>
    <cellStyle name="Hipervínculo visitado" xfId="24390" builtinId="9" hidden="1"/>
    <cellStyle name="Hipervínculo visitado" xfId="24333" builtinId="9" hidden="1"/>
    <cellStyle name="Hipervínculo visitado" xfId="24277" builtinId="9" hidden="1"/>
    <cellStyle name="Hipervínculo visitado" xfId="24211" builtinId="9" hidden="1"/>
    <cellStyle name="Hipervínculo visitado" xfId="22351" builtinId="9" hidden="1"/>
    <cellStyle name="Hipervínculo visitado" xfId="24607" builtinId="9" hidden="1"/>
    <cellStyle name="Hipervínculo visitado" xfId="24550" builtinId="9" hidden="1"/>
    <cellStyle name="Hipervínculo visitado" xfId="24234" builtinId="9" hidden="1"/>
    <cellStyle name="Hipervínculo visitado" xfId="24605" builtinId="9" hidden="1"/>
    <cellStyle name="Hipervínculo visitado" xfId="24548" builtinId="9" hidden="1"/>
    <cellStyle name="Hipervínculo visitado" xfId="24492" builtinId="9" hidden="1"/>
    <cellStyle name="Hipervínculo visitado" xfId="24231" builtinId="9" hidden="1"/>
    <cellStyle name="Hipervínculo visitado" xfId="24566" builtinId="9" hidden="1"/>
    <cellStyle name="Hipervínculo visitado" xfId="24509" builtinId="9" hidden="1"/>
    <cellStyle name="Hipervínculo visitado" xfId="24490" builtinId="9" hidden="1"/>
    <cellStyle name="Hipervínculo visitado" xfId="24446" builtinId="9" hidden="1"/>
    <cellStyle name="Hipervínculo visitado" xfId="24389" builtinId="9" hidden="1"/>
    <cellStyle name="Hipervínculo visitado" xfId="24332" builtinId="9" hidden="1"/>
    <cellStyle name="Hipervínculo visitado" xfId="22815" builtinId="9" hidden="1"/>
    <cellStyle name="Hipervínculo visitado" xfId="24597" builtinId="9" hidden="1"/>
    <cellStyle name="Hipervínculo visitado" xfId="24540" builtinId="9" hidden="1"/>
    <cellStyle name="Hipervínculo visitado" xfId="24484" builtinId="9" hidden="1"/>
    <cellStyle name="Hipervínculo visitado" xfId="24220" builtinId="9" hidden="1"/>
    <cellStyle name="Hipervínculo visitado" xfId="24503" builtinId="9" hidden="1"/>
    <cellStyle name="Hipervínculo visitado" xfId="24465" builtinId="9" hidden="1"/>
    <cellStyle name="Hipervínculo visitado" xfId="24434" builtinId="9" hidden="1"/>
    <cellStyle name="Hipervínculo visitado" xfId="24377" builtinId="9" hidden="1"/>
    <cellStyle name="Hipervínculo visitado" xfId="24320" builtinId="9" hidden="1"/>
    <cellStyle name="Hipervínculo visitado" xfId="24443" builtinId="9" hidden="1"/>
    <cellStyle name="Hipervínculo visitado" xfId="24386" builtinId="9" hidden="1"/>
    <cellStyle name="Hipervínculo visitado" xfId="24329" builtinId="9" hidden="1"/>
    <cellStyle name="Hipervínculo visitado" xfId="24273" builtinId="9" hidden="1"/>
    <cellStyle name="Hipervínculo visitado" xfId="22342" builtinId="9" hidden="1"/>
    <cellStyle name="Hipervínculo visitado" xfId="24560" builtinId="9" hidden="1"/>
    <cellStyle name="Hipervínculo visitado" xfId="24502" builtinId="9" hidden="1"/>
    <cellStyle name="Hipervínculo visitado" xfId="24458" builtinId="9" hidden="1"/>
    <cellStyle name="Hipervínculo visitado" xfId="24425" builtinId="9" hidden="1"/>
    <cellStyle name="Hipervínculo visitado" xfId="24368" builtinId="9" hidden="1"/>
    <cellStyle name="Hipervínculo visitado" xfId="24311" builtinId="9" hidden="1"/>
    <cellStyle name="Hipervínculo visitado" xfId="24442" builtinId="9" hidden="1"/>
    <cellStyle name="Hipervínculo visitado" xfId="24385" builtinId="9" hidden="1"/>
    <cellStyle name="Hipervínculo visitado" xfId="24328" builtinId="9" hidden="1"/>
    <cellStyle name="Hipervínculo visitado" xfId="24272" builtinId="9" hidden="1"/>
    <cellStyle name="Hipervínculo visitado" xfId="24445" builtinId="9" hidden="1"/>
    <cellStyle name="Hipervínculo visitado" xfId="24388" builtinId="9" hidden="1"/>
    <cellStyle name="Hipervínculo visitado" xfId="24331" builtinId="9" hidden="1"/>
    <cellStyle name="Hipervínculo visitado" xfId="24275" builtinId="9" hidden="1"/>
    <cellStyle name="Hipervínculo visitado" xfId="22480" builtinId="9" hidden="1"/>
    <cellStyle name="Hipervínculo visitado" xfId="24285" builtinId="9" hidden="1"/>
    <cellStyle name="Hipervínculo visitado" xfId="24581" builtinId="9" hidden="1"/>
    <cellStyle name="Hipervínculo visitado" xfId="24524" builtinId="9" hidden="1"/>
    <cellStyle name="Hipervínculo visitado" xfId="24199" builtinId="9" hidden="1"/>
    <cellStyle name="Hipervínculo visitado" xfId="24608" builtinId="9" hidden="1"/>
    <cellStyle name="Hipervínculo visitado" xfId="24551" builtinId="9" hidden="1"/>
    <cellStyle name="Hipervínculo visitado" xfId="24235" builtinId="9" hidden="1"/>
    <cellStyle name="Hipervínculo visitado" xfId="24596" builtinId="9" hidden="1"/>
    <cellStyle name="Hipervínculo visitado" xfId="24539" builtinId="9" hidden="1"/>
    <cellStyle name="Hipervínculo visitado" xfId="24483" builtinId="9" hidden="1"/>
    <cellStyle name="Hipervínculo visitado" xfId="24219" builtinId="9" hidden="1"/>
    <cellStyle name="Hipervínculo visitado" xfId="24598" builtinId="9" hidden="1"/>
    <cellStyle name="Hipervínculo visitado" xfId="24541" builtinId="9" hidden="1"/>
    <cellStyle name="Hipervínculo visitado" xfId="24485" builtinId="9" hidden="1"/>
    <cellStyle name="Hipervínculo visitado" xfId="24221" builtinId="9" hidden="1"/>
    <cellStyle name="Hipervínculo visitado" xfId="24594" builtinId="9" hidden="1"/>
    <cellStyle name="Hipervínculo visitado" xfId="24537" builtinId="9" hidden="1"/>
    <cellStyle name="Hipervínculo visitado" xfId="24469" builtinId="9" hidden="1"/>
    <cellStyle name="Hipervínculo visitado" xfId="24217" builtinId="9" hidden="1"/>
    <cellStyle name="Hipervínculo visitado" xfId="24558" builtinId="9" hidden="1"/>
    <cellStyle name="Hipervínculo visitado" xfId="24500" builtinId="9" hidden="1"/>
    <cellStyle name="Hipervínculo visitado" xfId="24466" builtinId="9" hidden="1"/>
    <cellStyle name="Hipervínculo visitado" xfId="24435" builtinId="9" hidden="1"/>
    <cellStyle name="Hipervínculo visitado" xfId="24378" builtinId="9" hidden="1"/>
    <cellStyle name="Hipervínculo visitado" xfId="24321" builtinId="9" hidden="1"/>
    <cellStyle name="Hipervínculo visitado" xfId="24402" builtinId="9" hidden="1"/>
    <cellStyle name="Hipervínculo visitado" xfId="24345" builtinId="9" hidden="1"/>
    <cellStyle name="Hipervínculo visitado" xfId="24287" builtinId="9" hidden="1"/>
    <cellStyle name="Hipervínculo visitado" xfId="24274" builtinId="9" hidden="1"/>
    <cellStyle name="Hipervínculo visitado" xfId="24601" builtinId="9" hidden="1"/>
    <cellStyle name="Hipervínculo visitado" xfId="24544" builtinId="9" hidden="1"/>
    <cellStyle name="Hipervínculo visitado" xfId="24226" builtinId="9" hidden="1"/>
    <cellStyle name="Hipervínculo visitado" xfId="22537" builtinId="9" hidden="1"/>
    <cellStyle name="Hipervínculo visitado" xfId="24494" builtinId="9" hidden="1"/>
    <cellStyle name="Hipervínculo visitado" xfId="24457" builtinId="9" hidden="1"/>
    <cellStyle name="Hipervínculo visitado" xfId="24423" builtinId="9" hidden="1"/>
    <cellStyle name="Hipervínculo visitado" xfId="24366" builtinId="9" hidden="1"/>
    <cellStyle name="Hipervínculo visitado" xfId="24309" builtinId="9" hidden="1"/>
    <cellStyle name="Hipervínculo visitado" xfId="22408" builtinId="9" hidden="1"/>
    <cellStyle name="Hipervínculo visitado" xfId="24164" builtinId="9" hidden="1"/>
    <cellStyle name="Hipervínculo visitado" xfId="24188" builtinId="9" hidden="1"/>
    <cellStyle name="Hipervínculo visitado" xfId="24180" builtinId="9" hidden="1"/>
    <cellStyle name="Hipervínculo visitado" xfId="24172" builtinId="9" hidden="1"/>
    <cellStyle name="Hipervínculo visitado" xfId="24430" builtinId="9" hidden="1"/>
    <cellStyle name="Hipervínculo visitado" xfId="24373" builtinId="9" hidden="1"/>
    <cellStyle name="Hipervínculo visitado" xfId="24316" builtinId="9" hidden="1"/>
    <cellStyle name="Hipervínculo visitado" xfId="22594" builtinId="9" hidden="1"/>
    <cellStyle name="Hipervínculo visitado" xfId="22355" builtinId="9" hidden="1"/>
    <cellStyle name="Hipervínculo visitado" xfId="24612" builtinId="9" hidden="1"/>
    <cellStyle name="Hipervínculo visitado" xfId="24555" builtinId="9" hidden="1"/>
    <cellStyle name="Hipervínculo visitado" xfId="24241" builtinId="9" hidden="1"/>
    <cellStyle name="Hipervínculo visitado" xfId="24283" builtinId="9" hidden="1"/>
    <cellStyle name="Hipervínculo visitado" xfId="24246" builtinId="9" hidden="1"/>
    <cellStyle name="Hipervínculo visitado" xfId="24585" builtinId="9" hidden="1"/>
    <cellStyle name="Hipervínculo visitado" xfId="24528" builtinId="9" hidden="1"/>
    <cellStyle name="Hipervínculo visitado" xfId="24205" builtinId="9" hidden="1"/>
    <cellStyle name="Hipervínculo visitado" xfId="24557" builtinId="9" hidden="1"/>
    <cellStyle name="Hipervínculo visitado" xfId="24498" builtinId="9" hidden="1"/>
    <cellStyle name="Hipervínculo visitado" xfId="24461" builtinId="9" hidden="1"/>
    <cellStyle name="Hipervínculo visitado" xfId="24429" builtinId="9" hidden="1"/>
    <cellStyle name="Hipervínculo visitado" xfId="24372" builtinId="9" hidden="1"/>
    <cellStyle name="Hipervínculo visitado" xfId="24315" builtinId="9" hidden="1"/>
    <cellStyle name="Hipervínculo visitado" xfId="22356" builtinId="9" hidden="1"/>
    <cellStyle name="Hipervínculo visitado" xfId="24399" builtinId="9" hidden="1"/>
    <cellStyle name="Hipervínculo visitado" xfId="24342" builtinId="9" hidden="1"/>
    <cellStyle name="Hipervínculo visitado" xfId="24281" builtinId="9" hidden="1"/>
    <cellStyle name="Hipervínculo visitado" xfId="24583" builtinId="9" hidden="1"/>
    <cellStyle name="Hipervínculo visitado" xfId="24526" builtinId="9" hidden="1"/>
    <cellStyle name="Hipervínculo visitado" xfId="24203" builtinId="9" hidden="1"/>
    <cellStyle name="Hipervínculo visitado" xfId="24610" builtinId="9" hidden="1"/>
    <cellStyle name="Hipervínculo visitado" xfId="24553" builtinId="9" hidden="1"/>
    <cellStyle name="Hipervínculo visitado" xfId="24239" builtinId="9" hidden="1"/>
    <cellStyle name="Hipervínculo visitado" xfId="24395" builtinId="9" hidden="1"/>
    <cellStyle name="Hipervínculo visitado" xfId="24338" builtinId="9" hidden="1"/>
    <cellStyle name="Hipervínculo visitado" xfId="24496" builtinId="9" hidden="1"/>
    <cellStyle name="Hipervínculo visitado" xfId="24459" builtinId="9" hidden="1"/>
    <cellStyle name="Hipervínculo visitado" xfId="24427" builtinId="9" hidden="1"/>
    <cellStyle name="Hipervínculo visitado" xfId="24370" builtinId="9" hidden="1"/>
    <cellStyle name="Hipervínculo visitado" xfId="24313" builtinId="9" hidden="1"/>
    <cellStyle name="Hipervínculo visitado" xfId="24237" builtinId="9" hidden="1"/>
    <cellStyle name="Hipervínculo visitado" xfId="24611" builtinId="9" hidden="1"/>
    <cellStyle name="Hipervínculo visitado" xfId="24554" builtinId="9" hidden="1"/>
    <cellStyle name="Hipervínculo visitado" xfId="24240" builtinId="9" hidden="1"/>
    <cellStyle name="Hipervínculo visitado" xfId="22345" builtinId="9" hidden="1"/>
    <cellStyle name="Hipervínculo visitado" xfId="24168" builtinId="9" hidden="1"/>
    <cellStyle name="Hipervínculo visitado" xfId="24161" builtinId="9" hidden="1"/>
    <cellStyle name="Hipervínculo visitado" xfId="24191" builtinId="9" hidden="1"/>
    <cellStyle name="Hipervínculo visitado" xfId="24183" builtinId="9" hidden="1"/>
    <cellStyle name="Hipervínculo visitado" xfId="24175" builtinId="9" hidden="1"/>
    <cellStyle name="Hipervínculo visitado" xfId="24578" builtinId="9" hidden="1"/>
    <cellStyle name="Hipervínculo visitado" xfId="24521" builtinId="9" hidden="1"/>
    <cellStyle name="Hipervínculo visitado" xfId="24482" builtinId="9" hidden="1"/>
    <cellStyle name="Hipervínculo visitado" xfId="24194" builtinId="9" hidden="1"/>
    <cellStyle name="Hipervínculo visitado" xfId="24576" builtinId="9" hidden="1"/>
    <cellStyle name="Hipervínculo visitado" xfId="24519" builtinId="9" hidden="1"/>
    <cellStyle name="Hipervínculo visitado" xfId="24480" builtinId="9" hidden="1"/>
    <cellStyle name="Hipervínculo visitado" xfId="24190" builtinId="9" hidden="1"/>
    <cellStyle name="Hipervínculo visitado" xfId="24574" builtinId="9" hidden="1"/>
    <cellStyle name="Hipervínculo visitado" xfId="24517" builtinId="9" hidden="1"/>
    <cellStyle name="Hipervínculo visitado" xfId="24478" builtinId="9" hidden="1"/>
    <cellStyle name="Hipervínculo visitado" xfId="24186" builtinId="9" hidden="1"/>
    <cellStyle name="Hipervínculo visitado" xfId="24572" builtinId="9" hidden="1"/>
    <cellStyle name="Hipervínculo visitado" xfId="24515" builtinId="9" hidden="1"/>
    <cellStyle name="Hipervínculo visitado" xfId="24476" builtinId="9" hidden="1"/>
    <cellStyle name="Hipervínculo visitado" xfId="24182" builtinId="9" hidden="1"/>
    <cellStyle name="Hipervínculo visitado" xfId="24570" builtinId="9" hidden="1"/>
    <cellStyle name="Hipervínculo visitado" xfId="24513" builtinId="9" hidden="1"/>
    <cellStyle name="Hipervínculo visitado" xfId="24474" builtinId="9" hidden="1"/>
    <cellStyle name="Hipervínculo visitado" xfId="24178" builtinId="9" hidden="1"/>
    <cellStyle name="Hipervínculo visitado" xfId="24568" builtinId="9" hidden="1"/>
    <cellStyle name="Hipervínculo visitado" xfId="24511" builtinId="9" hidden="1"/>
    <cellStyle name="Hipervínculo visitado" xfId="24472" builtinId="9" hidden="1"/>
    <cellStyle name="Hipervínculo visitado" xfId="24174" builtinId="9" hidden="1"/>
    <cellStyle name="Hipervínculo visitado" xfId="24577" builtinId="9" hidden="1"/>
    <cellStyle name="Hipervínculo visitado" xfId="24520" builtinId="9" hidden="1"/>
    <cellStyle name="Hipervínculo visitado" xfId="24481" builtinId="9" hidden="1"/>
    <cellStyle name="Hipervínculo visitado" xfId="24193" builtinId="9" hidden="1"/>
    <cellStyle name="Hipervínculo visitado" xfId="24575" builtinId="9" hidden="1"/>
    <cellStyle name="Hipervínculo visitado" xfId="24518" builtinId="9" hidden="1"/>
    <cellStyle name="Hipervínculo visitado" xfId="24479" builtinId="9" hidden="1"/>
    <cellStyle name="Hipervínculo visitado" xfId="24189" builtinId="9" hidden="1"/>
    <cellStyle name="Hipervínculo visitado" xfId="24573" builtinId="9" hidden="1"/>
    <cellStyle name="Hipervínculo visitado" xfId="24516" builtinId="9" hidden="1"/>
    <cellStyle name="Hipervínculo visitado" xfId="24477" builtinId="9" hidden="1"/>
    <cellStyle name="Hipervínculo visitado" xfId="24185" builtinId="9" hidden="1"/>
    <cellStyle name="Hipervínculo visitado" xfId="24571" builtinId="9" hidden="1"/>
    <cellStyle name="Hipervínculo visitado" xfId="24514" builtinId="9" hidden="1"/>
    <cellStyle name="Hipervínculo visitado" xfId="24475" builtinId="9" hidden="1"/>
    <cellStyle name="Hipervínculo visitado" xfId="24181" builtinId="9" hidden="1"/>
    <cellStyle name="Hipervínculo visitado" xfId="24569" builtinId="9" hidden="1"/>
    <cellStyle name="Hipervínculo visitado" xfId="24512" builtinId="9" hidden="1"/>
    <cellStyle name="Hipervínculo visitado" xfId="24473" builtinId="9" hidden="1"/>
    <cellStyle name="Hipervínculo visitado" xfId="24177" builtinId="9" hidden="1"/>
    <cellStyle name="Hipervínculo visitado" xfId="24567" builtinId="9" hidden="1"/>
    <cellStyle name="Hipervínculo visitado" xfId="24510" builtinId="9" hidden="1"/>
    <cellStyle name="Hipervínculo visitado" xfId="24471" builtinId="9" hidden="1"/>
    <cellStyle name="Hipervínculo visitado" xfId="24173" builtinId="9" hidden="1"/>
    <cellStyle name="Hipervínculo visitado" xfId="24614" builtinId="9" hidden="1"/>
    <cellStyle name="Hipervínculo visitado" xfId="24616" builtinId="9" hidden="1"/>
    <cellStyle name="Hipervínculo visitado" xfId="24618" builtinId="9" hidden="1"/>
    <cellStyle name="Hipervínculo visitado" xfId="24620" builtinId="9" hidden="1"/>
    <cellStyle name="Hipervínculo visitado" xfId="24622" builtinId="9" hidden="1"/>
    <cellStyle name="Hipervínculo visitado" xfId="24624" builtinId="9" hidden="1"/>
    <cellStyle name="Hipervínculo visitado" xfId="24626" builtinId="9" hidden="1"/>
    <cellStyle name="Hipervínculo visitado" xfId="24628" builtinId="9" hidden="1"/>
    <cellStyle name="Hipervínculo visitado" xfId="24631" builtinId="9" hidden="1"/>
    <cellStyle name="Hipervínculo visitado" xfId="24633" builtinId="9" hidden="1"/>
    <cellStyle name="Hipervínculo visitado" xfId="24635" builtinId="9" hidden="1"/>
    <cellStyle name="Hipervínculo visitado" xfId="24637" builtinId="9" hidden="1"/>
    <cellStyle name="Hipervínculo visitado" xfId="24639" builtinId="9" hidden="1"/>
    <cellStyle name="Hipervínculo visitado" xfId="24641" builtinId="9" hidden="1"/>
    <cellStyle name="Hipervínculo visitado" xfId="24643" builtinId="9" hidden="1"/>
    <cellStyle name="Hipervínculo visitado" xfId="24645" builtinId="9" hidden="1"/>
    <cellStyle name="Hipervínculo visitado" xfId="24647" builtinId="9" hidden="1"/>
    <cellStyle name="Hipervínculo visitado" xfId="24649" builtinId="9" hidden="1"/>
    <cellStyle name="Hipervínculo visitado" xfId="24651" builtinId="9" hidden="1"/>
    <cellStyle name="Hipervínculo visitado" xfId="24653" builtinId="9" hidden="1"/>
    <cellStyle name="Hipervínculo visitado" xfId="24655" builtinId="9" hidden="1"/>
    <cellStyle name="Hipervínculo visitado" xfId="24657" builtinId="9" hidden="1"/>
    <cellStyle name="Hipervínculo visitado" xfId="24659" builtinId="9" hidden="1"/>
    <cellStyle name="Hipervínculo visitado" xfId="24661" builtinId="9" hidden="1"/>
    <cellStyle name="Hipervínculo visitado" xfId="24663" builtinId="9" hidden="1"/>
    <cellStyle name="Hipervínculo visitado" xfId="24665" builtinId="9" hidden="1"/>
    <cellStyle name="Hipervínculo visitado" xfId="24667" builtinId="9" hidden="1"/>
    <cellStyle name="Hipervínculo visitado" xfId="24669" builtinId="9" hidden="1"/>
    <cellStyle name="Hipervínculo visitado" xfId="24671" builtinId="9" hidden="1"/>
    <cellStyle name="Hipervínculo visitado" xfId="24673" builtinId="9" hidden="1"/>
    <cellStyle name="Hipervínculo visitado" xfId="24675" builtinId="9" hidden="1"/>
    <cellStyle name="Hipervínculo visitado" xfId="24677" builtinId="9" hidden="1"/>
    <cellStyle name="Hipervínculo visitado" xfId="24679" builtinId="9" hidden="1"/>
    <cellStyle name="Hipervínculo visitado" xfId="24681" builtinId="9" hidden="1"/>
    <cellStyle name="Hipervínculo visitado" xfId="24683" builtinId="9" hidden="1"/>
    <cellStyle name="Hipervínculo visitado" xfId="24685" builtinId="9" hidden="1"/>
    <cellStyle name="Hipervínculo visitado" xfId="24687" builtinId="9" hidden="1"/>
    <cellStyle name="Hipervínculo visitado" xfId="24689" builtinId="9" hidden="1"/>
    <cellStyle name="Hipervínculo visitado" xfId="24691" builtinId="9" hidden="1"/>
    <cellStyle name="Hipervínculo visitado" xfId="24693" builtinId="9" hidden="1"/>
    <cellStyle name="Hipervínculo visitado" xfId="24695" builtinId="9" hidden="1"/>
    <cellStyle name="Hipervínculo visitado" xfId="24697" builtinId="9" hidden="1"/>
    <cellStyle name="Hipervínculo visitado" xfId="24699" builtinId="9" hidden="1"/>
    <cellStyle name="Hipervínculo visitado" xfId="24701" builtinId="9" hidden="1"/>
    <cellStyle name="Hipervínculo visitado" xfId="24703" builtinId="9" hidden="1"/>
    <cellStyle name="Hipervínculo visitado" xfId="24705" builtinId="9" hidden="1"/>
    <cellStyle name="Hipervínculo visitado" xfId="24707" builtinId="9" hidden="1"/>
    <cellStyle name="Hipervínculo visitado" xfId="24709" builtinId="9" hidden="1"/>
    <cellStyle name="Hipervínculo visitado" xfId="24711" builtinId="9" hidden="1"/>
    <cellStyle name="Hipervínculo visitado" xfId="24713" builtinId="9" hidden="1"/>
    <cellStyle name="Hipervínculo visitado" xfId="24715" builtinId="9" hidden="1"/>
    <cellStyle name="Hipervínculo visitado" xfId="24717" builtinId="9" hidden="1"/>
    <cellStyle name="Hipervínculo visitado" xfId="24719" builtinId="9" hidden="1"/>
    <cellStyle name="Hipervínculo visitado" xfId="24721" builtinId="9" hidden="1"/>
    <cellStyle name="Hipervínculo visitado" xfId="24723" builtinId="9" hidden="1"/>
    <cellStyle name="Hipervínculo visitado" xfId="24725" builtinId="9" hidden="1"/>
    <cellStyle name="Hipervínculo visitado" xfId="24727" builtinId="9" hidden="1"/>
    <cellStyle name="Hipervínculo visitado" xfId="24729" builtinId="9" hidden="1"/>
    <cellStyle name="Hipervínculo visitado" xfId="24731" builtinId="9" hidden="1"/>
    <cellStyle name="Hipervínculo visitado" xfId="24733" builtinId="9" hidden="1"/>
    <cellStyle name="Hipervínculo visitado" xfId="24735" builtinId="9" hidden="1"/>
    <cellStyle name="Hipervínculo visitado" xfId="24737" builtinId="9" hidden="1"/>
    <cellStyle name="Hipervínculo visitado" xfId="24739" builtinId="9" hidden="1"/>
    <cellStyle name="Hipervínculo visitado" xfId="24741" builtinId="9" hidden="1"/>
    <cellStyle name="Hipervínculo visitado" xfId="24743" builtinId="9" hidden="1"/>
    <cellStyle name="Hipervínculo visitado" xfId="24745" builtinId="9" hidden="1"/>
    <cellStyle name="Hipervínculo visitado" xfId="24747" builtinId="9" hidden="1"/>
    <cellStyle name="Hipervínculo visitado" xfId="24749" builtinId="9" hidden="1"/>
    <cellStyle name="Hipervínculo visitado" xfId="24751" builtinId="9" hidden="1"/>
    <cellStyle name="Hipervínculo visitado" xfId="24753" builtinId="9" hidden="1"/>
    <cellStyle name="Hipervínculo visitado" xfId="24755" builtinId="9" hidden="1"/>
    <cellStyle name="Hipervínculo visitado" xfId="24757" builtinId="9" hidden="1"/>
    <cellStyle name="Hipervínculo visitado" xfId="24759" builtinId="9" hidden="1"/>
    <cellStyle name="Hipervínculo visitado" xfId="24761" builtinId="9" hidden="1"/>
    <cellStyle name="Hipervínculo visitado" xfId="24763" builtinId="9" hidden="1"/>
    <cellStyle name="Hipervínculo visitado" xfId="24765" builtinId="9" hidden="1"/>
    <cellStyle name="Hipervínculo visitado" xfId="24767" builtinId="9" hidden="1"/>
    <cellStyle name="Hipervínculo visitado" xfId="24769" builtinId="9" hidden="1"/>
    <cellStyle name="Hipervínculo visitado" xfId="24771" builtinId="9" hidden="1"/>
    <cellStyle name="Hipervínculo visitado" xfId="24773" builtinId="9" hidden="1"/>
    <cellStyle name="Hipervínculo visitado" xfId="24775" builtinId="9" hidden="1"/>
    <cellStyle name="Hipervínculo visitado" xfId="24777" builtinId="9" hidden="1"/>
    <cellStyle name="Hipervínculo visitado" xfId="24779" builtinId="9" hidden="1"/>
    <cellStyle name="Hipervínculo visitado" xfId="24781" builtinId="9" hidden="1"/>
    <cellStyle name="Hipervínculo visitado" xfId="24783" builtinId="9" hidden="1"/>
    <cellStyle name="Hipervínculo visitado" xfId="24785" builtinId="9" hidden="1"/>
    <cellStyle name="Hipervínculo visitado" xfId="24787" builtinId="9" hidden="1"/>
    <cellStyle name="Hipervínculo visitado" xfId="24789" builtinId="9" hidden="1"/>
    <cellStyle name="Hipervínculo visitado" xfId="24791" builtinId="9" hidden="1"/>
    <cellStyle name="Hipervínculo visitado" xfId="24793" builtinId="9" hidden="1"/>
    <cellStyle name="Hipervínculo visitado" xfId="24795" builtinId="9" hidden="1"/>
    <cellStyle name="Hipervínculo visitado" xfId="24797" builtinId="9" hidden="1"/>
    <cellStyle name="Hipervínculo visitado" xfId="24799" builtinId="9" hidden="1"/>
    <cellStyle name="Hipervínculo visitado" xfId="24801" builtinId="9" hidden="1"/>
    <cellStyle name="Hipervínculo visitado" xfId="24803" builtinId="9" hidden="1"/>
    <cellStyle name="Hipervínculo visitado" xfId="24805" builtinId="9" hidden="1"/>
    <cellStyle name="Hipervínculo visitado" xfId="24807" builtinId="9" hidden="1"/>
    <cellStyle name="Hipervínculo visitado" xfId="24809" builtinId="9" hidden="1"/>
    <cellStyle name="Hipervínculo visitado" xfId="24811" builtinId="9" hidden="1"/>
    <cellStyle name="Hipervínculo visitado" xfId="24813" builtinId="9" hidden="1"/>
    <cellStyle name="Hipervínculo visitado" xfId="24815" builtinId="9" hidden="1"/>
    <cellStyle name="Hipervínculo visitado" xfId="24817" builtinId="9" hidden="1"/>
    <cellStyle name="Hipervínculo visitado" xfId="24819" builtinId="9" hidden="1"/>
    <cellStyle name="Hipervínculo visitado" xfId="24821" builtinId="9" hidden="1"/>
    <cellStyle name="Hipervínculo visitado" xfId="24823" builtinId="9" hidden="1"/>
    <cellStyle name="Hipervínculo visitado" xfId="24825" builtinId="9" hidden="1"/>
    <cellStyle name="Hipervínculo visitado" xfId="24827" builtinId="9" hidden="1"/>
    <cellStyle name="Hipervínculo visitado" xfId="24829" builtinId="9" hidden="1"/>
    <cellStyle name="Hipervínculo visitado" xfId="24831" builtinId="9" hidden="1"/>
    <cellStyle name="Hipervínculo visitado" xfId="24833" builtinId="9" hidden="1"/>
    <cellStyle name="Hipervínculo visitado" xfId="24835" builtinId="9" hidden="1"/>
    <cellStyle name="Hipervínculo visitado" xfId="24837" builtinId="9" hidden="1"/>
    <cellStyle name="Hipervínculo visitado" xfId="24839" builtinId="9" hidden="1"/>
    <cellStyle name="Hipervínculo visitado" xfId="24841" builtinId="9" hidden="1"/>
    <cellStyle name="Hipervínculo visitado" xfId="24843" builtinId="9" hidden="1"/>
    <cellStyle name="Hipervínculo visitado" xfId="24845" builtinId="9" hidden="1"/>
    <cellStyle name="Hipervínculo visitado" xfId="24847" builtinId="9" hidden="1"/>
    <cellStyle name="Hipervínculo visitado" xfId="24849" builtinId="9" hidden="1"/>
    <cellStyle name="Hipervínculo visitado" xfId="24851" builtinId="9" hidden="1"/>
    <cellStyle name="Hipervínculo visitado" xfId="24853" builtinId="9" hidden="1"/>
    <cellStyle name="Hipervínculo visitado" xfId="24855" builtinId="9" hidden="1"/>
    <cellStyle name="Hipervínculo visitado" xfId="24857" builtinId="9" hidden="1"/>
    <cellStyle name="Hipervínculo visitado" xfId="24859" builtinId="9" hidden="1"/>
    <cellStyle name="Hipervínculo visitado" xfId="24861" builtinId="9" hidden="1"/>
    <cellStyle name="Hipervínculo visitado" xfId="24863" builtinId="9" hidden="1"/>
    <cellStyle name="Hipervínculo visitado" xfId="24865" builtinId="9" hidden="1"/>
    <cellStyle name="Hipervínculo visitado" xfId="24867" builtinId="9" hidden="1"/>
    <cellStyle name="Hipervínculo visitado" xfId="24869" builtinId="9" hidden="1"/>
    <cellStyle name="Hipervínculo visitado" xfId="24871" builtinId="9" hidden="1"/>
    <cellStyle name="Hipervínculo visitado" xfId="24873" builtinId="9" hidden="1"/>
    <cellStyle name="Hipervínculo visitado" xfId="24875" builtinId="9" hidden="1"/>
    <cellStyle name="Hipervínculo visitado" xfId="24877" builtinId="9" hidden="1"/>
    <cellStyle name="Hipervínculo visitado" xfId="24879" builtinId="9" hidden="1"/>
    <cellStyle name="Hipervínculo visitado" xfId="24881" builtinId="9" hidden="1"/>
    <cellStyle name="Hipervínculo visitado" xfId="24883" builtinId="9" hidden="1"/>
    <cellStyle name="Hipervínculo visitado" xfId="24885" builtinId="9" hidden="1"/>
    <cellStyle name="Hipervínculo visitado" xfId="24887" builtinId="9" hidden="1"/>
    <cellStyle name="Hipervínculo visitado" xfId="24889" builtinId="9" hidden="1"/>
    <cellStyle name="Hipervínculo visitado" xfId="24891" builtinId="9" hidden="1"/>
    <cellStyle name="Hipervínculo visitado" xfId="24893" builtinId="9" hidden="1"/>
    <cellStyle name="Hipervínculo visitado" xfId="24895" builtinId="9" hidden="1"/>
    <cellStyle name="Hipervínculo visitado" xfId="24897" builtinId="9" hidden="1"/>
    <cellStyle name="Hipervínculo visitado" xfId="24899" builtinId="9" hidden="1"/>
    <cellStyle name="Hipervínculo visitado" xfId="24901" builtinId="9" hidden="1"/>
    <cellStyle name="Hipervínculo visitado" xfId="24903" builtinId="9" hidden="1"/>
    <cellStyle name="Hipervínculo visitado" xfId="24905" builtinId="9" hidden="1"/>
    <cellStyle name="Hipervínculo visitado" xfId="24907" builtinId="9" hidden="1"/>
    <cellStyle name="Hipervínculo visitado" xfId="24909" builtinId="9" hidden="1"/>
    <cellStyle name="Hipervínculo visitado" xfId="24911" builtinId="9" hidden="1"/>
    <cellStyle name="Hipervínculo visitado" xfId="24913" builtinId="9" hidden="1"/>
    <cellStyle name="Hipervínculo visitado" xfId="24915" builtinId="9" hidden="1"/>
    <cellStyle name="Hipervínculo visitado" xfId="24917" builtinId="9" hidden="1"/>
    <cellStyle name="Hipervínculo visitado" xfId="24919" builtinId="9" hidden="1"/>
    <cellStyle name="Hipervínculo visitado" xfId="24921" builtinId="9" hidden="1"/>
    <cellStyle name="Hipervínculo visitado" xfId="24923" builtinId="9" hidden="1"/>
    <cellStyle name="Hipervínculo visitado" xfId="24925" builtinId="9" hidden="1"/>
    <cellStyle name="Hipervínculo visitado" xfId="24927" builtinId="9" hidden="1"/>
    <cellStyle name="Hipervínculo visitado" xfId="24929" builtinId="9" hidden="1"/>
    <cellStyle name="Hipervínculo visitado" xfId="24931" builtinId="9" hidden="1"/>
    <cellStyle name="Hipervínculo visitado" xfId="24933" builtinId="9" hidden="1"/>
    <cellStyle name="Hipervínculo visitado" xfId="24935" builtinId="9" hidden="1"/>
    <cellStyle name="Hipervínculo visitado" xfId="24937" builtinId="9" hidden="1"/>
    <cellStyle name="Hipervínculo visitado" xfId="24939" builtinId="9" hidden="1"/>
    <cellStyle name="Hipervínculo visitado" xfId="24941" builtinId="9" hidden="1"/>
    <cellStyle name="Hipervínculo visitado" xfId="24943" builtinId="9" hidden="1"/>
    <cellStyle name="Hipervínculo visitado" xfId="24945" builtinId="9" hidden="1"/>
    <cellStyle name="Hipervínculo visitado" xfId="24947" builtinId="9" hidden="1"/>
    <cellStyle name="Hipervínculo visitado" xfId="24949" builtinId="9" hidden="1"/>
    <cellStyle name="Hipervínculo visitado" xfId="24951" builtinId="9" hidden="1"/>
    <cellStyle name="Hipervínculo visitado" xfId="24953" builtinId="9" hidden="1"/>
    <cellStyle name="Hipervínculo visitado" xfId="24955" builtinId="9" hidden="1"/>
    <cellStyle name="Hipervínculo visitado" xfId="24957" builtinId="9" hidden="1"/>
    <cellStyle name="Hipervínculo visitado" xfId="24959" builtinId="9" hidden="1"/>
    <cellStyle name="Hipervínculo visitado" xfId="24961" builtinId="9" hidden="1"/>
    <cellStyle name="Hipervínculo visitado" xfId="24963" builtinId="9" hidden="1"/>
    <cellStyle name="Hipervínculo visitado" xfId="24965" builtinId="9" hidden="1"/>
    <cellStyle name="Hipervínculo visitado" xfId="24967" builtinId="9" hidden="1"/>
    <cellStyle name="Hipervínculo visitado" xfId="24969" builtinId="9" hidden="1"/>
    <cellStyle name="Hipervínculo visitado" xfId="24971" builtinId="9" hidden="1"/>
    <cellStyle name="Hipervínculo visitado" xfId="24973" builtinId="9" hidden="1"/>
    <cellStyle name="Hipervínculo visitado" xfId="24975" builtinId="9" hidden="1"/>
    <cellStyle name="Hipervínculo visitado" xfId="24977" builtinId="9" hidden="1"/>
    <cellStyle name="Hipervínculo visitado" xfId="24979" builtinId="9" hidden="1"/>
    <cellStyle name="Hipervínculo visitado" xfId="24981" builtinId="9" hidden="1"/>
    <cellStyle name="Hipervínculo visitado" xfId="24983" builtinId="9" hidden="1"/>
    <cellStyle name="Hipervínculo visitado" xfId="24985" builtinId="9" hidden="1"/>
    <cellStyle name="Hipervínculo visitado" xfId="24987" builtinId="9" hidden="1"/>
    <cellStyle name="Hipervínculo visitado" xfId="24989" builtinId="9" hidden="1"/>
    <cellStyle name="Hipervínculo visitado" xfId="24991" builtinId="9" hidden="1"/>
    <cellStyle name="Hipervínculo visitado" xfId="24993" builtinId="9" hidden="1"/>
    <cellStyle name="Hipervínculo visitado" xfId="24995" builtinId="9" hidden="1"/>
    <cellStyle name="Hipervínculo visitado" xfId="24997" builtinId="9" hidden="1"/>
    <cellStyle name="Hipervínculo visitado" xfId="24999" builtinId="9" hidden="1"/>
    <cellStyle name="Hipervínculo visitado" xfId="25001" builtinId="9" hidden="1"/>
    <cellStyle name="Hipervínculo visitado" xfId="25003" builtinId="9" hidden="1"/>
    <cellStyle name="Hipervínculo visitado" xfId="25005" builtinId="9" hidden="1"/>
    <cellStyle name="Hipervínculo visitado" xfId="25007" builtinId="9" hidden="1"/>
    <cellStyle name="Hipervínculo visitado" xfId="25009" builtinId="9" hidden="1"/>
    <cellStyle name="Hipervínculo visitado" xfId="25011" builtinId="9" hidden="1"/>
    <cellStyle name="Hipervínculo visitado" xfId="25013" builtinId="9" hidden="1"/>
    <cellStyle name="Hipervínculo visitado" xfId="25015" builtinId="9" hidden="1"/>
    <cellStyle name="Hipervínculo visitado" xfId="25017" builtinId="9" hidden="1"/>
    <cellStyle name="Hipervínculo visitado" xfId="25019" builtinId="9" hidden="1"/>
    <cellStyle name="Hipervínculo visitado" xfId="25021" builtinId="9" hidden="1"/>
    <cellStyle name="Hipervínculo visitado" xfId="25023" builtinId="9" hidden="1"/>
    <cellStyle name="Hipervínculo visitado" xfId="25025" builtinId="9" hidden="1"/>
    <cellStyle name="Hipervínculo visitado" xfId="25027" builtinId="9" hidden="1"/>
    <cellStyle name="Hipervínculo visitado" xfId="25029" builtinId="9" hidden="1"/>
    <cellStyle name="Hipervínculo visitado" xfId="25031" builtinId="9" hidden="1"/>
    <cellStyle name="Hipervínculo visitado" xfId="25033" builtinId="9" hidden="1"/>
    <cellStyle name="Hipervínculo visitado" xfId="25035" builtinId="9" hidden="1"/>
    <cellStyle name="Hipervínculo visitado" xfId="25037" builtinId="9" hidden="1"/>
    <cellStyle name="Hipervínculo visitado" xfId="25039" builtinId="9" hidden="1"/>
    <cellStyle name="Hipervínculo visitado" xfId="25041" builtinId="9" hidden="1"/>
    <cellStyle name="Hipervínculo visitado" xfId="25043" builtinId="9" hidden="1"/>
    <cellStyle name="Hipervínculo visitado" xfId="25045" builtinId="9" hidden="1"/>
    <cellStyle name="Hipervínculo visitado" xfId="25047" builtinId="9" hidden="1"/>
    <cellStyle name="Hipervínculo visitado" xfId="25049" builtinId="9" hidden="1"/>
    <cellStyle name="Hipervínculo visitado" xfId="25051" builtinId="9" hidden="1"/>
    <cellStyle name="Hipervínculo visitado" xfId="25053" builtinId="9" hidden="1"/>
    <cellStyle name="Hipervínculo visitado" xfId="25055" builtinId="9" hidden="1"/>
    <cellStyle name="Hipervínculo visitado" xfId="25057" builtinId="9" hidden="1"/>
    <cellStyle name="Hipervínculo visitado" xfId="25059" builtinId="9" hidden="1"/>
    <cellStyle name="Hipervínculo visitado" xfId="25061" builtinId="9" hidden="1"/>
    <cellStyle name="Hipervínculo visitado" xfId="25063" builtinId="9" hidden="1"/>
    <cellStyle name="Hipervínculo visitado" xfId="25065" builtinId="9" hidden="1"/>
    <cellStyle name="Hipervínculo visitado" xfId="25067" builtinId="9" hidden="1"/>
    <cellStyle name="Hipervínculo visitado" xfId="25069" builtinId="9" hidden="1"/>
    <cellStyle name="Hipervínculo visitado" xfId="25071" builtinId="9" hidden="1"/>
    <cellStyle name="Hipervínculo visitado" xfId="25073" builtinId="9" hidden="1"/>
    <cellStyle name="Hipervínculo visitado" xfId="25075" builtinId="9" hidden="1"/>
    <cellStyle name="Hipervínculo visitado" xfId="25077" builtinId="9" hidden="1"/>
    <cellStyle name="Hipervínculo visitado" xfId="25079" builtinId="9" hidden="1"/>
    <cellStyle name="Hipervínculo visitado" xfId="25081" builtinId="9" hidden="1"/>
    <cellStyle name="Hipervínculo visitado" xfId="25083" builtinId="9" hidden="1"/>
    <cellStyle name="Hipervínculo visitado" xfId="25085" builtinId="9" hidden="1"/>
    <cellStyle name="Hipervínculo visitado" xfId="25087" builtinId="9" hidden="1"/>
    <cellStyle name="Hipervínculo visitado" xfId="25089" builtinId="9" hidden="1"/>
    <cellStyle name="Hipervínculo visitado" xfId="25091" builtinId="9" hidden="1"/>
    <cellStyle name="Hipervínculo visitado" xfId="25093" builtinId="9" hidden="1"/>
    <cellStyle name="Hipervínculo visitado" xfId="25095" builtinId="9" hidden="1"/>
    <cellStyle name="Hipervínculo visitado" xfId="25097" builtinId="9" hidden="1"/>
    <cellStyle name="Hipervínculo visitado" xfId="25099" builtinId="9" hidden="1"/>
    <cellStyle name="Hipervínculo visitado" xfId="25101" builtinId="9" hidden="1"/>
    <cellStyle name="Hipervínculo visitado" xfId="25103" builtinId="9" hidden="1"/>
    <cellStyle name="Hipervínculo visitado" xfId="25105" builtinId="9" hidden="1"/>
    <cellStyle name="Hipervínculo visitado" xfId="25107" builtinId="9" hidden="1"/>
    <cellStyle name="Hipervínculo visitado" xfId="25109" builtinId="9" hidden="1"/>
    <cellStyle name="Hipervínculo visitado" xfId="25111" builtinId="9" hidden="1"/>
    <cellStyle name="Hipervínculo visitado" xfId="25113" builtinId="9" hidden="1"/>
    <cellStyle name="Hipervínculo visitado" xfId="25115" builtinId="9" hidden="1"/>
    <cellStyle name="Hipervínculo visitado" xfId="25117" builtinId="9" hidden="1"/>
    <cellStyle name="Hipervínculo visitado" xfId="25119" builtinId="9" hidden="1"/>
    <cellStyle name="Hipervínculo visitado" xfId="25121" builtinId="9" hidden="1"/>
    <cellStyle name="Hipervínculo visitado" xfId="25123" builtinId="9" hidden="1"/>
    <cellStyle name="Hipervínculo visitado" xfId="25125" builtinId="9" hidden="1"/>
    <cellStyle name="Hipervínculo visitado" xfId="25127" builtinId="9" hidden="1"/>
    <cellStyle name="Hipervínculo visitado" xfId="25129" builtinId="9" hidden="1"/>
    <cellStyle name="Hipervínculo visitado" xfId="25131" builtinId="9" hidden="1"/>
    <cellStyle name="Hipervínculo visitado" xfId="25133" builtinId="9" hidden="1"/>
    <cellStyle name="Hipervínculo visitado" xfId="25135" builtinId="9" hidden="1"/>
    <cellStyle name="Hipervínculo visitado" xfId="25137" builtinId="9" hidden="1"/>
    <cellStyle name="Hipervínculo visitado" xfId="25139" builtinId="9" hidden="1"/>
    <cellStyle name="Hipervínculo visitado" xfId="25141" builtinId="9" hidden="1"/>
    <cellStyle name="Hipervínculo visitado" xfId="25143" builtinId="9" hidden="1"/>
    <cellStyle name="Hipervínculo visitado" xfId="25145" builtinId="9" hidden="1"/>
    <cellStyle name="Hipervínculo visitado" xfId="25147" builtinId="9" hidden="1"/>
    <cellStyle name="Hipervínculo visitado" xfId="25149" builtinId="9" hidden="1"/>
    <cellStyle name="Hipervínculo visitado" xfId="25151" builtinId="9" hidden="1"/>
    <cellStyle name="Hipervínculo visitado" xfId="25153" builtinId="9" hidden="1"/>
    <cellStyle name="Hipervínculo visitado" xfId="25155" builtinId="9" hidden="1"/>
    <cellStyle name="Hipervínculo visitado" xfId="25157" builtinId="9" hidden="1"/>
    <cellStyle name="Hipervínculo visitado" xfId="25159" builtinId="9" hidden="1"/>
    <cellStyle name="Hipervínculo visitado" xfId="25161" builtinId="9" hidden="1"/>
    <cellStyle name="Hipervínculo visitado" xfId="25163" builtinId="9" hidden="1"/>
    <cellStyle name="Hipervínculo visitado" xfId="25165" builtinId="9" hidden="1"/>
    <cellStyle name="Hipervínculo visitado" xfId="25167" builtinId="9" hidden="1"/>
    <cellStyle name="Hipervínculo visitado" xfId="25169" builtinId="9" hidden="1"/>
    <cellStyle name="Hipervínculo visitado" xfId="25171" builtinId="9" hidden="1"/>
    <cellStyle name="Hipervínculo visitado" xfId="25173" builtinId="9" hidden="1"/>
    <cellStyle name="Hipervínculo visitado" xfId="25175" builtinId="9" hidden="1"/>
    <cellStyle name="Hipervínculo visitado" xfId="25177" builtinId="9" hidden="1"/>
    <cellStyle name="Hipervínculo visitado" xfId="25179" builtinId="9" hidden="1"/>
    <cellStyle name="Hipervínculo visitado" xfId="25181" builtinId="9" hidden="1"/>
    <cellStyle name="Hipervínculo visitado" xfId="25183" builtinId="9" hidden="1"/>
    <cellStyle name="Hipervínculo visitado" xfId="25185" builtinId="9" hidden="1"/>
    <cellStyle name="Hipervínculo visitado" xfId="25187" builtinId="9" hidden="1"/>
    <cellStyle name="Hipervínculo visitado" xfId="25189" builtinId="9" hidden="1"/>
    <cellStyle name="Hipervínculo visitado" xfId="25191" builtinId="9" hidden="1"/>
    <cellStyle name="Hipervínculo visitado" xfId="25193" builtinId="9" hidden="1"/>
    <cellStyle name="Hipervínculo visitado" xfId="25195" builtinId="9" hidden="1"/>
    <cellStyle name="Hipervínculo visitado" xfId="25197" builtinId="9" hidden="1"/>
    <cellStyle name="Hipervínculo visitado" xfId="25199" builtinId="9" hidden="1"/>
    <cellStyle name="Hipervínculo visitado" xfId="25201" builtinId="9" hidden="1"/>
    <cellStyle name="Hipervínculo visitado" xfId="25203" builtinId="9" hidden="1"/>
    <cellStyle name="Hipervínculo visitado" xfId="25205" builtinId="9" hidden="1"/>
    <cellStyle name="Hipervínculo visitado" xfId="25207" builtinId="9" hidden="1"/>
    <cellStyle name="Hipervínculo visitado" xfId="25209" builtinId="9" hidden="1"/>
    <cellStyle name="Hipervínculo visitado" xfId="25211" builtinId="9" hidden="1"/>
    <cellStyle name="Hipervínculo visitado" xfId="25213" builtinId="9" hidden="1"/>
    <cellStyle name="Hipervínculo visitado" xfId="25215" builtinId="9" hidden="1"/>
    <cellStyle name="Hipervínculo visitado" xfId="25217" builtinId="9" hidden="1"/>
    <cellStyle name="Hipervínculo visitado" xfId="25219" builtinId="9" hidden="1"/>
    <cellStyle name="Hipervínculo visitado" xfId="25221" builtinId="9" hidden="1"/>
    <cellStyle name="Hipervínculo visitado" xfId="25223" builtinId="9" hidden="1"/>
    <cellStyle name="Hipervínculo visitado" xfId="25225" builtinId="9" hidden="1"/>
    <cellStyle name="Hipervínculo visitado" xfId="25227" builtinId="9" hidden="1"/>
    <cellStyle name="Hipervínculo visitado" xfId="25229" builtinId="9" hidden="1"/>
    <cellStyle name="Hipervínculo visitado" xfId="25231" builtinId="9" hidden="1"/>
    <cellStyle name="Hipervínculo visitado" xfId="25233" builtinId="9" hidden="1"/>
    <cellStyle name="Hipervínculo visitado" xfId="25235" builtinId="9" hidden="1"/>
    <cellStyle name="Hipervínculo visitado" xfId="25237" builtinId="9" hidden="1"/>
    <cellStyle name="Hipervínculo visitado" xfId="25239" builtinId="9" hidden="1"/>
    <cellStyle name="Hipervínculo visitado" xfId="25241" builtinId="9" hidden="1"/>
    <cellStyle name="Hipervínculo visitado" xfId="25243" builtinId="9" hidden="1"/>
    <cellStyle name="Hipervínculo visitado" xfId="25245" builtinId="9" hidden="1"/>
    <cellStyle name="Hipervínculo visitado" xfId="25247" builtinId="9" hidden="1"/>
    <cellStyle name="Hipervínculo visitado" xfId="25249" builtinId="9" hidden="1"/>
    <cellStyle name="Hipervínculo visitado" xfId="25251" builtinId="9" hidden="1"/>
    <cellStyle name="Hipervínculo visitado" xfId="25253" builtinId="9" hidden="1"/>
    <cellStyle name="Hipervínculo visitado" xfId="25255" builtinId="9" hidden="1"/>
    <cellStyle name="Hipervínculo visitado" xfId="25257" builtinId="9" hidden="1"/>
    <cellStyle name="Hipervínculo visitado" xfId="25259" builtinId="9" hidden="1"/>
    <cellStyle name="Hipervínculo visitado" xfId="25261" builtinId="9" hidden="1"/>
    <cellStyle name="Hipervínculo visitado" xfId="25263" builtinId="9" hidden="1"/>
    <cellStyle name="Hipervínculo visitado" xfId="25265" builtinId="9" hidden="1"/>
    <cellStyle name="Hipervínculo visitado" xfId="25267" builtinId="9" hidden="1"/>
    <cellStyle name="Hipervínculo visitado" xfId="25269" builtinId="9" hidden="1"/>
    <cellStyle name="Hipervínculo visitado" xfId="25271" builtinId="9" hidden="1"/>
    <cellStyle name="Hipervínculo visitado" xfId="25273" builtinId="9" hidden="1"/>
    <cellStyle name="Hipervínculo visitado" xfId="25275" builtinId="9" hidden="1"/>
    <cellStyle name="Hipervínculo visitado" xfId="25277" builtinId="9" hidden="1"/>
    <cellStyle name="Hipervínculo visitado" xfId="25279" builtinId="9" hidden="1"/>
    <cellStyle name="Hipervínculo visitado" xfId="25281" builtinId="9" hidden="1"/>
    <cellStyle name="Hipervínculo visitado" xfId="25283" builtinId="9" hidden="1"/>
    <cellStyle name="Hipervínculo visitado" xfId="25285" builtinId="9" hidden="1"/>
    <cellStyle name="Hipervínculo visitado" xfId="25287" builtinId="9" hidden="1"/>
    <cellStyle name="Hipervínculo visitado" xfId="25289" builtinId="9" hidden="1"/>
    <cellStyle name="Hipervínculo visitado" xfId="25291" builtinId="9" hidden="1"/>
    <cellStyle name="Hipervínculo visitado" xfId="25293" builtinId="9" hidden="1"/>
    <cellStyle name="Hipervínculo visitado" xfId="25295" builtinId="9" hidden="1"/>
    <cellStyle name="Hipervínculo visitado" xfId="25297" builtinId="9" hidden="1"/>
    <cellStyle name="Hipervínculo visitado" xfId="25299" builtinId="9" hidden="1"/>
    <cellStyle name="Hipervínculo visitado" xfId="25301" builtinId="9" hidden="1"/>
    <cellStyle name="Hipervínculo visitado" xfId="25303" builtinId="9" hidden="1"/>
    <cellStyle name="Hipervínculo visitado" xfId="25305" builtinId="9" hidden="1"/>
    <cellStyle name="Hipervínculo visitado" xfId="25307" builtinId="9" hidden="1"/>
    <cellStyle name="Hipervínculo visitado" xfId="25309" builtinId="9" hidden="1"/>
    <cellStyle name="Hipervínculo visitado" xfId="25311" builtinId="9" hidden="1"/>
    <cellStyle name="Hipervínculo visitado" xfId="25313" builtinId="9" hidden="1"/>
    <cellStyle name="Hipervínculo visitado" xfId="25315" builtinId="9" hidden="1"/>
    <cellStyle name="Hipervínculo visitado" xfId="25317" builtinId="9" hidden="1"/>
    <cellStyle name="Hipervínculo visitado" xfId="25319" builtinId="9" hidden="1"/>
    <cellStyle name="Hipervínculo visitado" xfId="25321" builtinId="9" hidden="1"/>
    <cellStyle name="Hipervínculo visitado" xfId="25323" builtinId="9" hidden="1"/>
    <cellStyle name="Hipervínculo visitado" xfId="25325" builtinId="9" hidden="1"/>
    <cellStyle name="Hipervínculo visitado" xfId="25327" builtinId="9" hidden="1"/>
    <cellStyle name="Hipervínculo visitado" xfId="25329" builtinId="9" hidden="1"/>
    <cellStyle name="Hipervínculo visitado" xfId="25331" builtinId="9" hidden="1"/>
    <cellStyle name="Hipervínculo visitado" xfId="25333" builtinId="9" hidden="1"/>
    <cellStyle name="Hipervínculo visitado" xfId="25335" builtinId="9" hidden="1"/>
    <cellStyle name="Hipervínculo visitado" xfId="25337" builtinId="9" hidden="1"/>
    <cellStyle name="Hipervínculo visitado" xfId="25339" builtinId="9" hidden="1"/>
    <cellStyle name="Hipervínculo visitado" xfId="25341" builtinId="9" hidden="1"/>
    <cellStyle name="Hipervínculo visitado" xfId="25343" builtinId="9" hidden="1"/>
    <cellStyle name="Hipervínculo visitado" xfId="25345" builtinId="9" hidden="1"/>
    <cellStyle name="Hipervínculo visitado" xfId="25347" builtinId="9" hidden="1"/>
    <cellStyle name="Hipervínculo visitado" xfId="25349" builtinId="9" hidden="1"/>
    <cellStyle name="Hipervínculo visitado" xfId="25351" builtinId="9" hidden="1"/>
    <cellStyle name="Hipervínculo visitado" xfId="25353" builtinId="9" hidden="1"/>
    <cellStyle name="Hipervínculo visitado" xfId="25355" builtinId="9" hidden="1"/>
    <cellStyle name="Hipervínculo visitado" xfId="25357" builtinId="9" hidden="1"/>
    <cellStyle name="Hipervínculo visitado" xfId="25359" builtinId="9" hidden="1"/>
    <cellStyle name="Hipervínculo visitado" xfId="25361" builtinId="9" hidden="1"/>
    <cellStyle name="Hipervínculo visitado" xfId="25363" builtinId="9" hidden="1"/>
    <cellStyle name="Hipervínculo visitado" xfId="25365" builtinId="9" hidden="1"/>
    <cellStyle name="Hipervínculo visitado" xfId="25367" builtinId="9" hidden="1"/>
    <cellStyle name="Hipervínculo visitado" xfId="25369" builtinId="9" hidden="1"/>
    <cellStyle name="Hipervínculo visitado" xfId="25371" builtinId="9" hidden="1"/>
    <cellStyle name="Hipervínculo visitado" xfId="25373" builtinId="9" hidden="1"/>
    <cellStyle name="Hipervínculo visitado" xfId="25375" builtinId="9" hidden="1"/>
    <cellStyle name="Hipervínculo visitado" xfId="25377" builtinId="9" hidden="1"/>
    <cellStyle name="Hipervínculo visitado" xfId="25379" builtinId="9" hidden="1"/>
    <cellStyle name="Hipervínculo visitado" xfId="25381" builtinId="9" hidden="1"/>
    <cellStyle name="Hipervínculo visitado" xfId="25383" builtinId="9" hidden="1"/>
    <cellStyle name="Hipervínculo visitado" xfId="25385" builtinId="9" hidden="1"/>
    <cellStyle name="Hipervínculo visitado" xfId="25387" builtinId="9" hidden="1"/>
    <cellStyle name="Hipervínculo visitado" xfId="25389" builtinId="9" hidden="1"/>
    <cellStyle name="Hipervínculo visitado" xfId="25391" builtinId="9" hidden="1"/>
    <cellStyle name="Hipervínculo visitado" xfId="25393" builtinId="9" hidden="1"/>
    <cellStyle name="Hipervínculo visitado" xfId="25395" builtinId="9" hidden="1"/>
    <cellStyle name="Hipervínculo visitado" xfId="25397" builtinId="9" hidden="1"/>
    <cellStyle name="Hipervínculo visitado" xfId="25399" builtinId="9" hidden="1"/>
    <cellStyle name="Hipervínculo visitado" xfId="25401" builtinId="9" hidden="1"/>
    <cellStyle name="Hipervínculo visitado" xfId="25403" builtinId="9" hidden="1"/>
    <cellStyle name="Hipervínculo visitado" xfId="25405" builtinId="9" hidden="1"/>
    <cellStyle name="Hipervínculo visitado" xfId="25407" builtinId="9" hidden="1"/>
    <cellStyle name="Hipervínculo visitado" xfId="25409" builtinId="9" hidden="1"/>
    <cellStyle name="Hipervínculo visitado" xfId="25411" builtinId="9" hidden="1"/>
    <cellStyle name="Hipervínculo visitado" xfId="25413" builtinId="9" hidden="1"/>
    <cellStyle name="Hipervínculo visitado" xfId="25415" builtinId="9" hidden="1"/>
    <cellStyle name="Hipervínculo visitado" xfId="25417" builtinId="9" hidden="1"/>
    <cellStyle name="Hipervínculo visitado" xfId="25419" builtinId="9" hidden="1"/>
    <cellStyle name="Hipervínculo visitado" xfId="25421" builtinId="9" hidden="1"/>
    <cellStyle name="Hipervínculo visitado" xfId="25423" builtinId="9" hidden="1"/>
    <cellStyle name="Hipervínculo visitado" xfId="25425" builtinId="9" hidden="1"/>
    <cellStyle name="Hipervínculo visitado" xfId="25427" builtinId="9" hidden="1"/>
    <cellStyle name="Hipervínculo visitado" xfId="25429" builtinId="9" hidden="1"/>
    <cellStyle name="Hipervínculo visitado" xfId="25431" builtinId="9" hidden="1"/>
    <cellStyle name="Hipervínculo visitado" xfId="25433" builtinId="9" hidden="1"/>
    <cellStyle name="Hipervínculo visitado" xfId="25435" builtinId="9" hidden="1"/>
    <cellStyle name="Hipervínculo visitado" xfId="25437" builtinId="9" hidden="1"/>
    <cellStyle name="Hipervínculo visitado" xfId="25439" builtinId="9" hidden="1"/>
    <cellStyle name="Hipervínculo visitado" xfId="25441" builtinId="9" hidden="1"/>
    <cellStyle name="Hipervínculo visitado" xfId="25443" builtinId="9" hidden="1"/>
    <cellStyle name="Hipervínculo visitado" xfId="25445" builtinId="9" hidden="1"/>
    <cellStyle name="Hipervínculo visitado" xfId="25447" builtinId="9" hidden="1"/>
    <cellStyle name="Hipervínculo visitado" xfId="25449" builtinId="9" hidden="1"/>
    <cellStyle name="Hipervínculo visitado" xfId="25451" builtinId="9" hidden="1"/>
    <cellStyle name="Hipervínculo visitado" xfId="25453" builtinId="9" hidden="1"/>
    <cellStyle name="Hipervínculo visitado" xfId="25455" builtinId="9" hidden="1"/>
    <cellStyle name="Hipervínculo visitado" xfId="25457" builtinId="9" hidden="1"/>
    <cellStyle name="Hipervínculo visitado" xfId="25459" builtinId="9" hidden="1"/>
    <cellStyle name="Hipervínculo visitado" xfId="25461" builtinId="9" hidden="1"/>
    <cellStyle name="Hipervínculo visitado" xfId="25463" builtinId="9" hidden="1"/>
    <cellStyle name="Hipervínculo visitado" xfId="25465" builtinId="9" hidden="1"/>
    <cellStyle name="Hipervínculo visitado" xfId="25467" builtinId="9" hidden="1"/>
    <cellStyle name="Hipervínculo visitado" xfId="25469" builtinId="9" hidden="1"/>
    <cellStyle name="Hipervínculo visitado" xfId="25471" builtinId="9" hidden="1"/>
    <cellStyle name="Hipervínculo visitado" xfId="25473" builtinId="9" hidden="1"/>
    <cellStyle name="Hipervínculo visitado" xfId="25475" builtinId="9" hidden="1"/>
    <cellStyle name="Hipervínculo visitado" xfId="25477" builtinId="9" hidden="1"/>
    <cellStyle name="Hipervínculo visitado" xfId="25479" builtinId="9" hidden="1"/>
    <cellStyle name="Hipervínculo visitado" xfId="25481" builtinId="9" hidden="1"/>
    <cellStyle name="Hipervínculo visitado" xfId="25483" builtinId="9" hidden="1"/>
    <cellStyle name="Hipervínculo visitado" xfId="25485" builtinId="9" hidden="1"/>
    <cellStyle name="Hipervínculo visitado" xfId="25487" builtinId="9" hidden="1"/>
    <cellStyle name="Hipervínculo visitado" xfId="25489" builtinId="9" hidden="1"/>
    <cellStyle name="Hipervínculo visitado" xfId="25491" builtinId="9" hidden="1"/>
    <cellStyle name="Hipervínculo visitado" xfId="25493" builtinId="9" hidden="1"/>
    <cellStyle name="Hipervínculo visitado" xfId="25495" builtinId="9" hidden="1"/>
    <cellStyle name="Hipervínculo visitado" xfId="25497" builtinId="9" hidden="1"/>
    <cellStyle name="Hipervínculo visitado" xfId="25499" builtinId="9" hidden="1"/>
    <cellStyle name="Hipervínculo visitado" xfId="25501" builtinId="9" hidden="1"/>
    <cellStyle name="Hipervínculo visitado" xfId="25503" builtinId="9" hidden="1"/>
    <cellStyle name="Hipervínculo visitado" xfId="25505" builtinId="9" hidden="1"/>
    <cellStyle name="Hipervínculo visitado" xfId="25507" builtinId="9" hidden="1"/>
    <cellStyle name="Hipervínculo visitado" xfId="25509" builtinId="9" hidden="1"/>
    <cellStyle name="Hipervínculo visitado" xfId="25511" builtinId="9" hidden="1"/>
    <cellStyle name="Hipervínculo visitado" xfId="25513" builtinId="9" hidden="1"/>
    <cellStyle name="Hipervínculo visitado" xfId="25515" builtinId="9" hidden="1"/>
    <cellStyle name="Hipervínculo visitado" xfId="25517" builtinId="9" hidden="1"/>
    <cellStyle name="Hipervínculo visitado" xfId="25519" builtinId="9" hidden="1"/>
    <cellStyle name="Hipervínculo visitado" xfId="25521" builtinId="9" hidden="1"/>
    <cellStyle name="Hipervínculo visitado" xfId="25523" builtinId="9" hidden="1"/>
    <cellStyle name="Hipervínculo visitado" xfId="25525" builtinId="9" hidden="1"/>
    <cellStyle name="Hipervínculo visitado" xfId="25527" builtinId="9" hidden="1"/>
    <cellStyle name="Hipervínculo visitado" xfId="25529" builtinId="9" hidden="1"/>
    <cellStyle name="Hipervínculo visitado" xfId="25531" builtinId="9" hidden="1"/>
    <cellStyle name="Hipervínculo visitado" xfId="25533" builtinId="9" hidden="1"/>
    <cellStyle name="Hipervínculo visitado" xfId="25535" builtinId="9" hidden="1"/>
    <cellStyle name="Hipervínculo visitado" xfId="25537" builtinId="9" hidden="1"/>
    <cellStyle name="Hipervínculo visitado" xfId="25539" builtinId="9" hidden="1"/>
    <cellStyle name="Hipervínculo visitado" xfId="25541" builtinId="9" hidden="1"/>
    <cellStyle name="Hipervínculo visitado" xfId="25543" builtinId="9" hidden="1"/>
    <cellStyle name="Hipervínculo visitado" xfId="25545" builtinId="9" hidden="1"/>
    <cellStyle name="Hipervínculo visitado" xfId="25547" builtinId="9" hidden="1"/>
    <cellStyle name="Hipervínculo visitado" xfId="25549" builtinId="9" hidden="1"/>
    <cellStyle name="Hipervínculo visitado" xfId="25551" builtinId="9" hidden="1"/>
    <cellStyle name="Hipervínculo visitado" xfId="25553" builtinId="9" hidden="1"/>
    <cellStyle name="Hipervínculo visitado" xfId="25555" builtinId="9" hidden="1"/>
    <cellStyle name="Hipervínculo visitado" xfId="25557" builtinId="9" hidden="1"/>
    <cellStyle name="Hipervínculo visitado" xfId="25559" builtinId="9" hidden="1"/>
    <cellStyle name="Hipervínculo visitado" xfId="25561" builtinId="9" hidden="1"/>
    <cellStyle name="Hipervínculo visitado" xfId="25563" builtinId="9" hidden="1"/>
    <cellStyle name="Hipervínculo visitado" xfId="25565" builtinId="9" hidden="1"/>
    <cellStyle name="Hipervínculo visitado" xfId="25567" builtinId="9" hidden="1"/>
    <cellStyle name="Hipervínculo visitado" xfId="25569" builtinId="9" hidden="1"/>
    <cellStyle name="Hipervínculo visitado" xfId="25571" builtinId="9" hidden="1"/>
    <cellStyle name="Hipervínculo visitado" xfId="25573" builtinId="9" hidden="1"/>
    <cellStyle name="Hipervínculo visitado" xfId="25575" builtinId="9" hidden="1"/>
    <cellStyle name="Hipervínculo visitado" xfId="25577" builtinId="9" hidden="1"/>
    <cellStyle name="Hipervínculo visitado" xfId="25579" builtinId="9" hidden="1"/>
    <cellStyle name="Hipervínculo visitado" xfId="25581" builtinId="9" hidden="1"/>
    <cellStyle name="Hipervínculo visitado" xfId="25583" builtinId="9" hidden="1"/>
    <cellStyle name="Hipervínculo visitado" xfId="25585" builtinId="9" hidden="1"/>
    <cellStyle name="Hipervínculo visitado" xfId="25587" builtinId="9" hidden="1"/>
    <cellStyle name="Hipervínculo visitado" xfId="25589" builtinId="9" hidden="1"/>
    <cellStyle name="Hipervínculo visitado" xfId="25591" builtinId="9" hidden="1"/>
    <cellStyle name="Hipervínculo visitado" xfId="25593" builtinId="9" hidden="1"/>
    <cellStyle name="Hipervínculo visitado" xfId="25595" builtinId="9" hidden="1"/>
    <cellStyle name="Hipervínculo visitado" xfId="25597" builtinId="9" hidden="1"/>
    <cellStyle name="Hipervínculo visitado" xfId="25599" builtinId="9" hidden="1"/>
    <cellStyle name="Hipervínculo visitado" xfId="25601" builtinId="9" hidden="1"/>
    <cellStyle name="Hipervínculo visitado" xfId="25603" builtinId="9" hidden="1"/>
    <cellStyle name="Hipervínculo visitado" xfId="25605" builtinId="9" hidden="1"/>
    <cellStyle name="Hipervínculo visitado" xfId="25607" builtinId="9" hidden="1"/>
    <cellStyle name="Hipervínculo visitado" xfId="25609" builtinId="9" hidden="1"/>
    <cellStyle name="Hipervínculo visitado" xfId="25611" builtinId="9" hidden="1"/>
    <cellStyle name="Hipervínculo visitado" xfId="25613" builtinId="9" hidden="1"/>
    <cellStyle name="Hipervínculo visitado" xfId="25615" builtinId="9" hidden="1"/>
    <cellStyle name="Hipervínculo visitado" xfId="25617" builtinId="9" hidden="1"/>
    <cellStyle name="Hipervínculo visitado" xfId="25619" builtinId="9" hidden="1"/>
    <cellStyle name="Hipervínculo visitado" xfId="25621" builtinId="9" hidden="1"/>
    <cellStyle name="Hipervínculo visitado" xfId="25623" builtinId="9" hidden="1"/>
    <cellStyle name="Hipervínculo visitado" xfId="25625" builtinId="9" hidden="1"/>
    <cellStyle name="Hipervínculo visitado" xfId="25627" builtinId="9" hidden="1"/>
    <cellStyle name="Hipervínculo visitado" xfId="25629" builtinId="9" hidden="1"/>
    <cellStyle name="Hipervínculo visitado" xfId="25631" builtinId="9" hidden="1"/>
    <cellStyle name="Hipervínculo visitado" xfId="25633" builtinId="9" hidden="1"/>
    <cellStyle name="Hipervínculo visitado" xfId="25635" builtinId="9" hidden="1"/>
    <cellStyle name="Hipervínculo visitado" xfId="25637" builtinId="9" hidden="1"/>
    <cellStyle name="Hipervínculo visitado" xfId="25639" builtinId="9" hidden="1"/>
    <cellStyle name="Hipervínculo visitado" xfId="25641" builtinId="9" hidden="1"/>
    <cellStyle name="Hipervínculo visitado" xfId="25643" builtinId="9" hidden="1"/>
    <cellStyle name="Hipervínculo visitado" xfId="25645" builtinId="9" hidden="1"/>
    <cellStyle name="Hipervínculo visitado" xfId="25647" builtinId="9" hidden="1"/>
    <cellStyle name="Hipervínculo visitado" xfId="25649" builtinId="9" hidden="1"/>
    <cellStyle name="Hipervínculo visitado" xfId="25651" builtinId="9" hidden="1"/>
    <cellStyle name="Hipervínculo visitado" xfId="25653" builtinId="9" hidden="1"/>
    <cellStyle name="Hipervínculo visitado" xfId="25655" builtinId="9" hidden="1"/>
    <cellStyle name="Hipervínculo visitado" xfId="25657" builtinId="9" hidden="1"/>
    <cellStyle name="Hipervínculo visitado" xfId="25659" builtinId="9" hidden="1"/>
    <cellStyle name="Hipervínculo visitado" xfId="25661" builtinId="9" hidden="1"/>
    <cellStyle name="Hipervínculo visitado" xfId="25663" builtinId="9" hidden="1"/>
    <cellStyle name="Hipervínculo visitado" xfId="25665" builtinId="9" hidden="1"/>
    <cellStyle name="Hipervínculo visitado" xfId="25667" builtinId="9" hidden="1"/>
    <cellStyle name="Hipervínculo visitado" xfId="25669" builtinId="9" hidden="1"/>
    <cellStyle name="Hipervínculo visitado" xfId="25671" builtinId="9" hidden="1"/>
    <cellStyle name="Hipervínculo visitado" xfId="25673" builtinId="9" hidden="1"/>
    <cellStyle name="Hipervínculo visitado" xfId="25675" builtinId="9" hidden="1"/>
    <cellStyle name="Hipervínculo visitado" xfId="25677" builtinId="9" hidden="1"/>
    <cellStyle name="Hipervínculo visitado" xfId="25679" builtinId="9" hidden="1"/>
    <cellStyle name="Hipervínculo visitado" xfId="25681" builtinId="9" hidden="1"/>
    <cellStyle name="Hipervínculo visitado" xfId="25683" builtinId="9" hidden="1"/>
    <cellStyle name="Hipervínculo visitado" xfId="25685" builtinId="9" hidden="1"/>
    <cellStyle name="Hipervínculo visitado" xfId="25687" builtinId="9" hidden="1"/>
    <cellStyle name="Hipervínculo visitado" xfId="25689" builtinId="9" hidden="1"/>
    <cellStyle name="Hipervínculo visitado" xfId="25691" builtinId="9" hidden="1"/>
    <cellStyle name="Hipervínculo visitado" xfId="25693" builtinId="9" hidden="1"/>
    <cellStyle name="Hipervínculo visitado" xfId="25695" builtinId="9" hidden="1"/>
    <cellStyle name="Hipervínculo visitado" xfId="25697" builtinId="9" hidden="1"/>
    <cellStyle name="Hipervínculo visitado" xfId="25699" builtinId="9" hidden="1"/>
    <cellStyle name="Hipervínculo visitado" xfId="25701" builtinId="9" hidden="1"/>
    <cellStyle name="Hipervínculo visitado" xfId="25703" builtinId="9" hidden="1"/>
    <cellStyle name="Hipervínculo visitado" xfId="25705" builtinId="9" hidden="1"/>
    <cellStyle name="Hipervínculo visitado" xfId="25707" builtinId="9" hidden="1"/>
    <cellStyle name="Hipervínculo visitado" xfId="25709" builtinId="9" hidden="1"/>
    <cellStyle name="Hipervínculo visitado" xfId="25711" builtinId="9" hidden="1"/>
    <cellStyle name="Hipervínculo visitado" xfId="25713" builtinId="9" hidden="1"/>
    <cellStyle name="Hipervínculo visitado" xfId="25715" builtinId="9" hidden="1"/>
    <cellStyle name="Hipervínculo visitado" xfId="25717" builtinId="9" hidden="1"/>
    <cellStyle name="Hipervínculo visitado" xfId="25719" builtinId="9" hidden="1"/>
    <cellStyle name="Hipervínculo visitado" xfId="25721" builtinId="9" hidden="1"/>
    <cellStyle name="Hipervínculo visitado" xfId="25723" builtinId="9" hidden="1"/>
    <cellStyle name="Hipervínculo visitado" xfId="25725" builtinId="9" hidden="1"/>
    <cellStyle name="Hipervínculo visitado" xfId="25727" builtinId="9" hidden="1"/>
    <cellStyle name="Hipervínculo visitado" xfId="25729" builtinId="9" hidden="1"/>
    <cellStyle name="Hipervínculo visitado" xfId="25731" builtinId="9" hidden="1"/>
    <cellStyle name="Hipervínculo visitado" xfId="25733" builtinId="9" hidden="1"/>
    <cellStyle name="Hipervínculo visitado" xfId="25735" builtinId="9" hidden="1"/>
    <cellStyle name="Hipervínculo visitado" xfId="25737" builtinId="9" hidden="1"/>
    <cellStyle name="Hipervínculo visitado" xfId="25739" builtinId="9" hidden="1"/>
    <cellStyle name="Hipervínculo visitado" xfId="25741" builtinId="9" hidden="1"/>
    <cellStyle name="Hipervínculo visitado" xfId="25743" builtinId="9" hidden="1"/>
    <cellStyle name="Hipervínculo visitado" xfId="25745" builtinId="9" hidden="1"/>
    <cellStyle name="Hipervínculo visitado" xfId="25747" builtinId="9" hidden="1"/>
    <cellStyle name="Hipervínculo visitado" xfId="25749" builtinId="9" hidden="1"/>
    <cellStyle name="Hipervínculo visitado" xfId="25751" builtinId="9" hidden="1"/>
    <cellStyle name="Hipervínculo visitado" xfId="25753" builtinId="9" hidden="1"/>
    <cellStyle name="Hipervínculo visitado" xfId="25755" builtinId="9" hidden="1"/>
    <cellStyle name="Hipervínculo visitado" xfId="25757" builtinId="9" hidden="1"/>
    <cellStyle name="Hipervínculo visitado" xfId="25759" builtinId="9" hidden="1"/>
    <cellStyle name="Hipervínculo visitado" xfId="25761" builtinId="9" hidden="1"/>
    <cellStyle name="Hipervínculo visitado" xfId="25763" builtinId="9" hidden="1"/>
    <cellStyle name="Hipervínculo visitado" xfId="25765" builtinId="9" hidden="1"/>
    <cellStyle name="Hipervínculo visitado" xfId="25767" builtinId="9" hidden="1"/>
    <cellStyle name="Hipervínculo visitado" xfId="25769" builtinId="9" hidden="1"/>
    <cellStyle name="Hipervínculo visitado" xfId="25771" builtinId="9" hidden="1"/>
    <cellStyle name="Hipervínculo visitado" xfId="25773" builtinId="9" hidden="1"/>
    <cellStyle name="Hipervínculo visitado" xfId="25775" builtinId="9" hidden="1"/>
    <cellStyle name="Hipervínculo visitado" xfId="25777" builtinId="9" hidden="1"/>
    <cellStyle name="Hipervínculo visitado" xfId="25779" builtinId="9" hidden="1"/>
    <cellStyle name="Hipervínculo visitado" xfId="25781" builtinId="9" hidden="1"/>
    <cellStyle name="Hipervínculo visitado" xfId="25783" builtinId="9" hidden="1"/>
    <cellStyle name="Hipervínculo visitado" xfId="25785" builtinId="9" hidden="1"/>
    <cellStyle name="Hipervínculo visitado" xfId="25787" builtinId="9" hidden="1"/>
    <cellStyle name="Hipervínculo visitado" xfId="25789" builtinId="9" hidden="1"/>
    <cellStyle name="Hipervínculo visitado" xfId="25791" builtinId="9" hidden="1"/>
    <cellStyle name="Hipervínculo visitado" xfId="25793" builtinId="9" hidden="1"/>
    <cellStyle name="Hipervínculo visitado" xfId="25795" builtinId="9" hidden="1"/>
    <cellStyle name="Hipervínculo visitado" xfId="25797" builtinId="9" hidden="1"/>
    <cellStyle name="Hipervínculo visitado" xfId="25799" builtinId="9" hidden="1"/>
    <cellStyle name="Hipervínculo visitado" xfId="25801" builtinId="9" hidden="1"/>
    <cellStyle name="Hipervínculo visitado" xfId="25803" builtinId="9" hidden="1"/>
    <cellStyle name="Hipervínculo visitado" xfId="25805" builtinId="9" hidden="1"/>
    <cellStyle name="Hipervínculo visitado" xfId="25807" builtinId="9" hidden="1"/>
    <cellStyle name="Hipervínculo visitado" xfId="25809" builtinId="9" hidden="1"/>
    <cellStyle name="Hipervínculo visitado" xfId="25811" builtinId="9" hidden="1"/>
    <cellStyle name="Hipervínculo visitado" xfId="25813" builtinId="9" hidden="1"/>
    <cellStyle name="Hipervínculo visitado" xfId="25815" builtinId="9" hidden="1"/>
    <cellStyle name="Hipervínculo visitado" xfId="25817" builtinId="9" hidden="1"/>
    <cellStyle name="Hipervínculo visitado" xfId="25819" builtinId="9" hidden="1"/>
    <cellStyle name="Hipervínculo visitado" xfId="25821" builtinId="9" hidden="1"/>
    <cellStyle name="Hipervínculo visitado" xfId="25823" builtinId="9" hidden="1"/>
    <cellStyle name="Hipervínculo visitado" xfId="25825" builtinId="9" hidden="1"/>
    <cellStyle name="Hipervínculo visitado" xfId="25827" builtinId="9" hidden="1"/>
    <cellStyle name="Hipervínculo visitado" xfId="25829" builtinId="9" hidden="1"/>
    <cellStyle name="Hipervínculo visitado" xfId="25831" builtinId="9" hidden="1"/>
    <cellStyle name="Hipervínculo visitado" xfId="25833" builtinId="9" hidden="1"/>
    <cellStyle name="Hipervínculo visitado" xfId="25835" builtinId="9" hidden="1"/>
    <cellStyle name="Hipervínculo visitado" xfId="25837" builtinId="9" hidden="1"/>
    <cellStyle name="Hipervínculo visitado" xfId="25839" builtinId="9" hidden="1"/>
    <cellStyle name="Hipervínculo visitado" xfId="25841" builtinId="9" hidden="1"/>
    <cellStyle name="Hipervínculo visitado" xfId="25843" builtinId="9" hidden="1"/>
    <cellStyle name="Hipervínculo visitado" xfId="25845" builtinId="9" hidden="1"/>
    <cellStyle name="Hipervínculo visitado" xfId="25847" builtinId="9" hidden="1"/>
    <cellStyle name="Hipervínculo visitado" xfId="25849" builtinId="9" hidden="1"/>
    <cellStyle name="Hipervínculo visitado" xfId="25851" builtinId="9" hidden="1"/>
    <cellStyle name="Hipervínculo visitado" xfId="25853" builtinId="9" hidden="1"/>
    <cellStyle name="Hipervínculo visitado" xfId="25855" builtinId="9" hidden="1"/>
    <cellStyle name="Hipervínculo visitado" xfId="25857" builtinId="9" hidden="1"/>
    <cellStyle name="Hipervínculo visitado" xfId="25859" builtinId="9" hidden="1"/>
    <cellStyle name="Hipervínculo visitado" xfId="25861" builtinId="9" hidden="1"/>
    <cellStyle name="Hipervínculo visitado" xfId="25863" builtinId="9" hidden="1"/>
    <cellStyle name="Hipervínculo visitado" xfId="25865" builtinId="9" hidden="1"/>
    <cellStyle name="Hipervínculo visitado" xfId="25867" builtinId="9" hidden="1"/>
    <cellStyle name="Hipervínculo visitado" xfId="25869" builtinId="9" hidden="1"/>
    <cellStyle name="Hipervínculo visitado" xfId="25871" builtinId="9" hidden="1"/>
    <cellStyle name="Hipervínculo visitado" xfId="25873" builtinId="9" hidden="1"/>
    <cellStyle name="Hipervínculo visitado" xfId="25875" builtinId="9" hidden="1"/>
    <cellStyle name="Hipervínculo visitado" xfId="25877" builtinId="9" hidden="1"/>
    <cellStyle name="Hipervínculo visitado" xfId="25879" builtinId="9" hidden="1"/>
    <cellStyle name="Hipervínculo visitado" xfId="25881" builtinId="9" hidden="1"/>
    <cellStyle name="Hipervínculo visitado" xfId="25883" builtinId="9" hidden="1"/>
    <cellStyle name="Hipervínculo visitado" xfId="25885" builtinId="9" hidden="1"/>
    <cellStyle name="Hipervínculo visitado" xfId="25887" builtinId="9" hidden="1"/>
    <cellStyle name="Hipervínculo visitado" xfId="25889" builtinId="9" hidden="1"/>
    <cellStyle name="Hipervínculo visitado" xfId="25891" builtinId="9" hidden="1"/>
    <cellStyle name="Hipervínculo visitado" xfId="25893" builtinId="9" hidden="1"/>
    <cellStyle name="Hipervínculo visitado" xfId="25895" builtinId="9" hidden="1"/>
    <cellStyle name="Hipervínculo visitado" xfId="25897" builtinId="9" hidden="1"/>
    <cellStyle name="Hipervínculo visitado" xfId="25899" builtinId="9" hidden="1"/>
    <cellStyle name="Hipervínculo visitado" xfId="25901" builtinId="9" hidden="1"/>
    <cellStyle name="Hipervínculo visitado" xfId="25903" builtinId="9" hidden="1"/>
    <cellStyle name="Hipervínculo visitado" xfId="25905" builtinId="9" hidden="1"/>
    <cellStyle name="Hipervínculo visitado" xfId="25907" builtinId="9" hidden="1"/>
    <cellStyle name="Hipervínculo visitado" xfId="25909" builtinId="9" hidden="1"/>
    <cellStyle name="Hipervínculo visitado" xfId="25911" builtinId="9" hidden="1"/>
    <cellStyle name="Hipervínculo visitado" xfId="25913" builtinId="9" hidden="1"/>
    <cellStyle name="Hipervínculo visitado" xfId="25915" builtinId="9" hidden="1"/>
    <cellStyle name="Hipervínculo visitado" xfId="25917" builtinId="9" hidden="1"/>
    <cellStyle name="Hipervínculo visitado" xfId="25919" builtinId="9" hidden="1"/>
    <cellStyle name="Hipervínculo visitado" xfId="25921" builtinId="9" hidden="1"/>
    <cellStyle name="Hipervínculo visitado" xfId="25923" builtinId="9" hidden="1"/>
    <cellStyle name="Hipervínculo visitado" xfId="25925" builtinId="9" hidden="1"/>
    <cellStyle name="Hipervínculo visitado" xfId="25927" builtinId="9" hidden="1"/>
    <cellStyle name="Hipervínculo visitado" xfId="25929" builtinId="9" hidden="1"/>
    <cellStyle name="Hipervínculo visitado" xfId="25931" builtinId="9" hidden="1"/>
    <cellStyle name="Hipervínculo visitado" xfId="25933" builtinId="9" hidden="1"/>
    <cellStyle name="Hipervínculo visitado" xfId="25935" builtinId="9" hidden="1"/>
    <cellStyle name="Hipervínculo visitado" xfId="25937" builtinId="9" hidden="1"/>
    <cellStyle name="Hipervínculo visitado" xfId="25939" builtinId="9" hidden="1"/>
    <cellStyle name="Hipervínculo visitado" xfId="25941" builtinId="9" hidden="1"/>
    <cellStyle name="Hipervínculo visitado" xfId="25943" builtinId="9" hidden="1"/>
    <cellStyle name="Hipervínculo visitado" xfId="25945" builtinId="9" hidden="1"/>
    <cellStyle name="Hipervínculo visitado" xfId="25947" builtinId="9" hidden="1"/>
    <cellStyle name="Hipervínculo visitado" xfId="25949" builtinId="9" hidden="1"/>
    <cellStyle name="Hipervínculo visitado" xfId="25951" builtinId="9" hidden="1"/>
    <cellStyle name="Hipervínculo visitado" xfId="25953" builtinId="9" hidden="1"/>
    <cellStyle name="Hipervínculo visitado" xfId="25955" builtinId="9" hidden="1"/>
    <cellStyle name="Hipervínculo visitado" xfId="25957" builtinId="9" hidden="1"/>
    <cellStyle name="Hipervínculo visitado" xfId="25959" builtinId="9" hidden="1"/>
    <cellStyle name="Hipervínculo visitado" xfId="25961" builtinId="9" hidden="1"/>
    <cellStyle name="Hipervínculo visitado" xfId="25963" builtinId="9" hidden="1"/>
    <cellStyle name="Hipervínculo visitado" xfId="25965" builtinId="9" hidden="1"/>
    <cellStyle name="Hipervínculo visitado" xfId="25967" builtinId="9" hidden="1"/>
    <cellStyle name="Hipervínculo visitado" xfId="25969" builtinId="9" hidden="1"/>
    <cellStyle name="Hipervínculo visitado" xfId="26138" builtinId="9" hidden="1"/>
    <cellStyle name="Hipervínculo visitado" xfId="26270" builtinId="9" hidden="1"/>
    <cellStyle name="Hipervínculo visitado" xfId="26236" builtinId="9" hidden="1"/>
    <cellStyle name="Hipervínculo visitado" xfId="26179" builtinId="9" hidden="1"/>
    <cellStyle name="Hipervínculo visitado" xfId="26122" builtinId="9" hidden="1"/>
    <cellStyle name="Hipervínculo visitado" xfId="22442" builtinId="9" hidden="1"/>
    <cellStyle name="Hipervínculo visitado" xfId="22624" builtinId="9" hidden="1"/>
    <cellStyle name="Hipervínculo visitado" xfId="26378" builtinId="9" hidden="1"/>
    <cellStyle name="Hipervínculo visitado" xfId="26321" builtinId="9" hidden="1"/>
    <cellStyle name="Hipervínculo visitado" xfId="26282" builtinId="9" hidden="1"/>
    <cellStyle name="Hipervínculo visitado" xfId="26030" builtinId="9" hidden="1"/>
    <cellStyle name="Hipervínculo visitado" xfId="26014" builtinId="9" hidden="1"/>
    <cellStyle name="Hipervínculo visitado" xfId="26276" builtinId="9" hidden="1"/>
    <cellStyle name="Hipervínculo visitado" xfId="26245" builtinId="9" hidden="1"/>
    <cellStyle name="Hipervínculo visitado" xfId="26188" builtinId="9" hidden="1"/>
    <cellStyle name="Hipervínculo visitado" xfId="26131" builtinId="9" hidden="1"/>
    <cellStyle name="Hipervínculo visitado" xfId="26037" builtinId="9" hidden="1"/>
    <cellStyle name="Hipervínculo visitado" xfId="26377" builtinId="9" hidden="1"/>
    <cellStyle name="Hipervínculo visitado" xfId="26320" builtinId="9" hidden="1"/>
    <cellStyle name="Hipervínculo visitado" xfId="26277" builtinId="9" hidden="1"/>
    <cellStyle name="Hipervínculo visitado" xfId="26246" builtinId="9" hidden="1"/>
    <cellStyle name="Hipervínculo visitado" xfId="26189" builtinId="9" hidden="1"/>
    <cellStyle name="Hipervínculo visitado" xfId="26132" builtinId="9" hidden="1"/>
    <cellStyle name="Hipervínculo visitado" xfId="26042" builtinId="9" hidden="1"/>
    <cellStyle name="Hipervínculo visitado" xfId="24212" builtinId="9" hidden="1"/>
    <cellStyle name="Hipervínculo visitado" xfId="26218" builtinId="9" hidden="1"/>
    <cellStyle name="Hipervínculo visitado" xfId="26161" builtinId="9" hidden="1"/>
    <cellStyle name="Hipervínculo visitado" xfId="26104" builtinId="9" hidden="1"/>
    <cellStyle name="Hipervínculo visitado" xfId="26376" builtinId="9" hidden="1"/>
    <cellStyle name="Hipervínculo visitado" xfId="26319" builtinId="9" hidden="1"/>
    <cellStyle name="Hipervínculo visitado" xfId="24319" builtinId="9" hidden="1"/>
    <cellStyle name="Hipervínculo visitado" xfId="26015" builtinId="9" hidden="1"/>
    <cellStyle name="Hipervínculo visitado" xfId="24376" builtinId="9" hidden="1"/>
    <cellStyle name="Hipervínculo visitado" xfId="24433" builtinId="9" hidden="1"/>
    <cellStyle name="Hipervínculo visitado" xfId="24171" builtinId="9" hidden="1"/>
    <cellStyle name="Hipervínculo visitado" xfId="26281" builtinId="9" hidden="1"/>
    <cellStyle name="Hipervínculo visitado" xfId="26250" builtinId="9" hidden="1"/>
    <cellStyle name="Hipervínculo visitado" xfId="26193" builtinId="9" hidden="1"/>
    <cellStyle name="Hipervínculo visitado" xfId="26136" builtinId="9" hidden="1"/>
    <cellStyle name="Hipervínculo visitado" xfId="26263" builtinId="9" hidden="1"/>
    <cellStyle name="Hipervínculo visitado" xfId="26206" builtinId="9" hidden="1"/>
    <cellStyle name="Hipervínculo visitado" xfId="26149" builtinId="9" hidden="1"/>
    <cellStyle name="Hipervínculo visitado" xfId="26093" builtinId="9" hidden="1"/>
    <cellStyle name="Hipervínculo visitado" xfId="26261" builtinId="9" hidden="1"/>
    <cellStyle name="Hipervínculo visitado" xfId="26204" builtinId="9" hidden="1"/>
    <cellStyle name="Hipervínculo visitado" xfId="26147" builtinId="9" hidden="1"/>
    <cellStyle name="Hipervínculo visitado" xfId="26091" builtinId="9" hidden="1"/>
    <cellStyle name="Hipervínculo visitado" xfId="26025" builtinId="9" hidden="1"/>
    <cellStyle name="Hipervínculo visitado" xfId="24165" builtinId="9" hidden="1"/>
    <cellStyle name="Hipervínculo visitado" xfId="26421" builtinId="9" hidden="1"/>
    <cellStyle name="Hipervínculo visitado" xfId="26364" builtinId="9" hidden="1"/>
    <cellStyle name="Hipervínculo visitado" xfId="26048" builtinId="9" hidden="1"/>
    <cellStyle name="Hipervínculo visitado" xfId="26419" builtinId="9" hidden="1"/>
    <cellStyle name="Hipervínculo visitado" xfId="26362" builtinId="9" hidden="1"/>
    <cellStyle name="Hipervínculo visitado" xfId="26306" builtinId="9" hidden="1"/>
    <cellStyle name="Hipervínculo visitado" xfId="26045" builtinId="9" hidden="1"/>
    <cellStyle name="Hipervínculo visitado" xfId="26380" builtinId="9" hidden="1"/>
    <cellStyle name="Hipervínculo visitado" xfId="26323" builtinId="9" hidden="1"/>
    <cellStyle name="Hipervínculo visitado" xfId="26304" builtinId="9" hidden="1"/>
    <cellStyle name="Hipervínculo visitado" xfId="26260" builtinId="9" hidden="1"/>
    <cellStyle name="Hipervínculo visitado" xfId="26203" builtinId="9" hidden="1"/>
    <cellStyle name="Hipervínculo visitado" xfId="26146" builtinId="9" hidden="1"/>
    <cellStyle name="Hipervínculo visitado" xfId="24629" builtinId="9" hidden="1"/>
    <cellStyle name="Hipervínculo visitado" xfId="26411" builtinId="9" hidden="1"/>
    <cellStyle name="Hipervínculo visitado" xfId="26354" builtinId="9" hidden="1"/>
    <cellStyle name="Hipervínculo visitado" xfId="26298" builtinId="9" hidden="1"/>
    <cellStyle name="Hipervínculo visitado" xfId="26034" builtinId="9" hidden="1"/>
    <cellStyle name="Hipervínculo visitado" xfId="26317" builtinId="9" hidden="1"/>
    <cellStyle name="Hipervínculo visitado" xfId="26279" builtinId="9" hidden="1"/>
    <cellStyle name="Hipervínculo visitado" xfId="26248" builtinId="9" hidden="1"/>
    <cellStyle name="Hipervínculo visitado" xfId="26191" builtinId="9" hidden="1"/>
    <cellStyle name="Hipervínculo visitado" xfId="26134" builtinId="9" hidden="1"/>
    <cellStyle name="Hipervínculo visitado" xfId="26257" builtinId="9" hidden="1"/>
    <cellStyle name="Hipervínculo visitado" xfId="26200" builtinId="9" hidden="1"/>
    <cellStyle name="Hipervínculo visitado" xfId="26143" builtinId="9" hidden="1"/>
    <cellStyle name="Hipervínculo visitado" xfId="26087" builtinId="9" hidden="1"/>
    <cellStyle name="Hipervínculo visitado" xfId="24156" builtinId="9" hidden="1"/>
    <cellStyle name="Hipervínculo visitado" xfId="26374" builtinId="9" hidden="1"/>
    <cellStyle name="Hipervínculo visitado" xfId="26316" builtinId="9" hidden="1"/>
    <cellStyle name="Hipervínculo visitado" xfId="26272" builtinId="9" hidden="1"/>
    <cellStyle name="Hipervínculo visitado" xfId="26239" builtinId="9" hidden="1"/>
    <cellStyle name="Hipervínculo visitado" xfId="26182" builtinId="9" hidden="1"/>
    <cellStyle name="Hipervínculo visitado" xfId="26125" builtinId="9" hidden="1"/>
    <cellStyle name="Hipervínculo visitado" xfId="26256" builtinId="9" hidden="1"/>
    <cellStyle name="Hipervínculo visitado" xfId="26199" builtinId="9" hidden="1"/>
    <cellStyle name="Hipervínculo visitado" xfId="26142" builtinId="9" hidden="1"/>
    <cellStyle name="Hipervínculo visitado" xfId="26086" builtinId="9" hidden="1"/>
    <cellStyle name="Hipervínculo visitado" xfId="26259" builtinId="9" hidden="1"/>
    <cellStyle name="Hipervínculo visitado" xfId="26202" builtinId="9" hidden="1"/>
    <cellStyle name="Hipervínculo visitado" xfId="26145" builtinId="9" hidden="1"/>
    <cellStyle name="Hipervínculo visitado" xfId="26089" builtinId="9" hidden="1"/>
    <cellStyle name="Hipervínculo visitado" xfId="24294" builtinId="9" hidden="1"/>
    <cellStyle name="Hipervínculo visitado" xfId="26099" builtinId="9" hidden="1"/>
    <cellStyle name="Hipervínculo visitado" xfId="26395" builtinId="9" hidden="1"/>
    <cellStyle name="Hipervínculo visitado" xfId="26338" builtinId="9" hidden="1"/>
    <cellStyle name="Hipervínculo visitado" xfId="26013" builtinId="9" hidden="1"/>
    <cellStyle name="Hipervínculo visitado" xfId="26422" builtinId="9" hidden="1"/>
    <cellStyle name="Hipervínculo visitado" xfId="26365" builtinId="9" hidden="1"/>
    <cellStyle name="Hipervínculo visitado" xfId="26049" builtinId="9" hidden="1"/>
    <cellStyle name="Hipervínculo visitado" xfId="26410" builtinId="9" hidden="1"/>
    <cellStyle name="Hipervínculo visitado" xfId="26353" builtinId="9" hidden="1"/>
    <cellStyle name="Hipervínculo visitado" xfId="26297" builtinId="9" hidden="1"/>
    <cellStyle name="Hipervínculo visitado" xfId="26033" builtinId="9" hidden="1"/>
    <cellStyle name="Hipervínculo visitado" xfId="26412" builtinId="9" hidden="1"/>
    <cellStyle name="Hipervínculo visitado" xfId="26355" builtinId="9" hidden="1"/>
    <cellStyle name="Hipervínculo visitado" xfId="26299" builtinId="9" hidden="1"/>
    <cellStyle name="Hipervínculo visitado" xfId="26035" builtinId="9" hidden="1"/>
    <cellStyle name="Hipervínculo visitado" xfId="26408" builtinId="9" hidden="1"/>
    <cellStyle name="Hipervínculo visitado" xfId="26351" builtinId="9" hidden="1"/>
    <cellStyle name="Hipervínculo visitado" xfId="26283" builtinId="9" hidden="1"/>
    <cellStyle name="Hipervínculo visitado" xfId="26031" builtinId="9" hidden="1"/>
    <cellStyle name="Hipervínculo visitado" xfId="26372" builtinId="9" hidden="1"/>
    <cellStyle name="Hipervínculo visitado" xfId="26314" builtinId="9" hidden="1"/>
    <cellStyle name="Hipervínculo visitado" xfId="26280" builtinId="9" hidden="1"/>
    <cellStyle name="Hipervínculo visitado" xfId="26249" builtinId="9" hidden="1"/>
    <cellStyle name="Hipervínculo visitado" xfId="26192" builtinId="9" hidden="1"/>
    <cellStyle name="Hipervínculo visitado" xfId="26135" builtinId="9" hidden="1"/>
    <cellStyle name="Hipervínculo visitado" xfId="26216" builtinId="9" hidden="1"/>
    <cellStyle name="Hipervínculo visitado" xfId="26159" builtinId="9" hidden="1"/>
    <cellStyle name="Hipervínculo visitado" xfId="26101" builtinId="9" hidden="1"/>
    <cellStyle name="Hipervínculo visitado" xfId="26088" builtinId="9" hidden="1"/>
    <cellStyle name="Hipervínculo visitado" xfId="26415" builtinId="9" hidden="1"/>
    <cellStyle name="Hipervínculo visitado" xfId="26358" builtinId="9" hidden="1"/>
    <cellStyle name="Hipervínculo visitado" xfId="26040" builtinId="9" hidden="1"/>
    <cellStyle name="Hipervínculo visitado" xfId="24351" builtinId="9" hidden="1"/>
    <cellStyle name="Hipervínculo visitado" xfId="26308" builtinId="9" hidden="1"/>
    <cellStyle name="Hipervínculo visitado" xfId="26271" builtinId="9" hidden="1"/>
    <cellStyle name="Hipervínculo visitado" xfId="26237" builtinId="9" hidden="1"/>
    <cellStyle name="Hipervínculo visitado" xfId="26180" builtinId="9" hidden="1"/>
    <cellStyle name="Hipervínculo visitado" xfId="26123" builtinId="9" hidden="1"/>
    <cellStyle name="Hipervínculo visitado" xfId="24222" builtinId="9" hidden="1"/>
    <cellStyle name="Hipervínculo visitado" xfId="25978" builtinId="9" hidden="1"/>
    <cellStyle name="Hipervínculo visitado" xfId="26002" builtinId="9" hidden="1"/>
    <cellStyle name="Hipervínculo visitado" xfId="25994" builtinId="9" hidden="1"/>
    <cellStyle name="Hipervínculo visitado" xfId="25986" builtinId="9" hidden="1"/>
    <cellStyle name="Hipervínculo visitado" xfId="26244" builtinId="9" hidden="1"/>
    <cellStyle name="Hipervínculo visitado" xfId="26187" builtinId="9" hidden="1"/>
    <cellStyle name="Hipervínculo visitado" xfId="26130" builtinId="9" hidden="1"/>
    <cellStyle name="Hipervínculo visitado" xfId="24408" builtinId="9" hidden="1"/>
    <cellStyle name="Hipervínculo visitado" xfId="24169" builtinId="9" hidden="1"/>
    <cellStyle name="Hipervínculo visitado" xfId="26426" builtinId="9" hidden="1"/>
    <cellStyle name="Hipervínculo visitado" xfId="26369" builtinId="9" hidden="1"/>
    <cellStyle name="Hipervínculo visitado" xfId="26055" builtinId="9" hidden="1"/>
    <cellStyle name="Hipervínculo visitado" xfId="26097" builtinId="9" hidden="1"/>
    <cellStyle name="Hipervínculo visitado" xfId="26060" builtinId="9" hidden="1"/>
    <cellStyle name="Hipervínculo visitado" xfId="26399" builtinId="9" hidden="1"/>
    <cellStyle name="Hipervínculo visitado" xfId="26342" builtinId="9" hidden="1"/>
    <cellStyle name="Hipervínculo visitado" xfId="26019" builtinId="9" hidden="1"/>
    <cellStyle name="Hipervínculo visitado" xfId="26371" builtinId="9" hidden="1"/>
    <cellStyle name="Hipervínculo visitado" xfId="26312" builtinId="9" hidden="1"/>
    <cellStyle name="Hipervínculo visitado" xfId="26275" builtinId="9" hidden="1"/>
    <cellStyle name="Hipervínculo visitado" xfId="26243" builtinId="9" hidden="1"/>
    <cellStyle name="Hipervínculo visitado" xfId="26186" builtinId="9" hidden="1"/>
    <cellStyle name="Hipervínculo visitado" xfId="26129" builtinId="9" hidden="1"/>
    <cellStyle name="Hipervínculo visitado" xfId="24170" builtinId="9" hidden="1"/>
    <cellStyle name="Hipervínculo visitado" xfId="26213" builtinId="9" hidden="1"/>
    <cellStyle name="Hipervínculo visitado" xfId="26156" builtinId="9" hidden="1"/>
    <cellStyle name="Hipervínculo visitado" xfId="26095" builtinId="9" hidden="1"/>
    <cellStyle name="Hipervínculo visitado" xfId="26397" builtinId="9" hidden="1"/>
    <cellStyle name="Hipervínculo visitado" xfId="26340" builtinId="9" hidden="1"/>
    <cellStyle name="Hipervínculo visitado" xfId="26017" builtinId="9" hidden="1"/>
    <cellStyle name="Hipervínculo visitado" xfId="26424" builtinId="9" hidden="1"/>
    <cellStyle name="Hipervínculo visitado" xfId="26367" builtinId="9" hidden="1"/>
    <cellStyle name="Hipervínculo visitado" xfId="26053" builtinId="9" hidden="1"/>
    <cellStyle name="Hipervínculo visitado" xfId="26209" builtinId="9" hidden="1"/>
    <cellStyle name="Hipervínculo visitado" xfId="26152" builtinId="9" hidden="1"/>
    <cellStyle name="Hipervínculo visitado" xfId="26310" builtinId="9" hidden="1"/>
    <cellStyle name="Hipervínculo visitado" xfId="26273" builtinId="9" hidden="1"/>
    <cellStyle name="Hipervínculo visitado" xfId="26241" builtinId="9" hidden="1"/>
    <cellStyle name="Hipervínculo visitado" xfId="26184" builtinId="9" hidden="1"/>
    <cellStyle name="Hipervínculo visitado" xfId="26127" builtinId="9" hidden="1"/>
    <cellStyle name="Hipervínculo visitado" xfId="26051" builtinId="9" hidden="1"/>
    <cellStyle name="Hipervínculo visitado" xfId="26425" builtinId="9" hidden="1"/>
    <cellStyle name="Hipervínculo visitado" xfId="26368" builtinId="9" hidden="1"/>
    <cellStyle name="Hipervínculo visitado" xfId="26054" builtinId="9" hidden="1"/>
    <cellStyle name="Hipervínculo visitado" xfId="24159" builtinId="9" hidden="1"/>
    <cellStyle name="Hipervínculo visitado" xfId="25982" builtinId="9" hidden="1"/>
    <cellStyle name="Hipervínculo visitado" xfId="25975" builtinId="9" hidden="1"/>
    <cellStyle name="Hipervínculo visitado" xfId="26005" builtinId="9" hidden="1"/>
    <cellStyle name="Hipervínculo visitado" xfId="25997" builtinId="9" hidden="1"/>
    <cellStyle name="Hipervínculo visitado" xfId="25989" builtinId="9" hidden="1"/>
    <cellStyle name="Hipervínculo visitado" xfId="26392" builtinId="9" hidden="1"/>
    <cellStyle name="Hipervínculo visitado" xfId="26335" builtinId="9" hidden="1"/>
    <cellStyle name="Hipervínculo visitado" xfId="26296" builtinId="9" hidden="1"/>
    <cellStyle name="Hipervínculo visitado" xfId="26008" builtinId="9" hidden="1"/>
    <cellStyle name="Hipervínculo visitado" xfId="26390" builtinId="9" hidden="1"/>
    <cellStyle name="Hipervínculo visitado" xfId="26333" builtinId="9" hidden="1"/>
    <cellStyle name="Hipervínculo visitado" xfId="26294" builtinId="9" hidden="1"/>
    <cellStyle name="Hipervínculo visitado" xfId="26004" builtinId="9" hidden="1"/>
    <cellStyle name="Hipervínculo visitado" xfId="26388" builtinId="9" hidden="1"/>
    <cellStyle name="Hipervínculo visitado" xfId="26331" builtinId="9" hidden="1"/>
    <cellStyle name="Hipervínculo visitado" xfId="26292" builtinId="9" hidden="1"/>
    <cellStyle name="Hipervínculo visitado" xfId="26000" builtinId="9" hidden="1"/>
    <cellStyle name="Hipervínculo visitado" xfId="26386" builtinId="9" hidden="1"/>
    <cellStyle name="Hipervínculo visitado" xfId="26329" builtinId="9" hidden="1"/>
    <cellStyle name="Hipervínculo visitado" xfId="26290" builtinId="9" hidden="1"/>
    <cellStyle name="Hipervínculo visitado" xfId="25996" builtinId="9" hidden="1"/>
    <cellStyle name="Hipervínculo visitado" xfId="26384" builtinId="9" hidden="1"/>
    <cellStyle name="Hipervínculo visitado" xfId="26327" builtinId="9" hidden="1"/>
    <cellStyle name="Hipervínculo visitado" xfId="26288" builtinId="9" hidden="1"/>
    <cellStyle name="Hipervínculo visitado" xfId="25992" builtinId="9" hidden="1"/>
    <cellStyle name="Hipervínculo visitado" xfId="26382" builtinId="9" hidden="1"/>
    <cellStyle name="Hipervínculo visitado" xfId="26325" builtinId="9" hidden="1"/>
    <cellStyle name="Hipervínculo visitado" xfId="26286" builtinId="9" hidden="1"/>
    <cellStyle name="Hipervínculo visitado" xfId="25988" builtinId="9" hidden="1"/>
    <cellStyle name="Hipervínculo visitado" xfId="26391" builtinId="9" hidden="1"/>
    <cellStyle name="Hipervínculo visitado" xfId="26334" builtinId="9" hidden="1"/>
    <cellStyle name="Hipervínculo visitado" xfId="26295" builtinId="9" hidden="1"/>
    <cellStyle name="Hipervínculo visitado" xfId="26007" builtinId="9" hidden="1"/>
    <cellStyle name="Hipervínculo visitado" xfId="26389" builtinId="9" hidden="1"/>
    <cellStyle name="Hipervínculo visitado" xfId="26332" builtinId="9" hidden="1"/>
    <cellStyle name="Hipervínculo visitado" xfId="26293" builtinId="9" hidden="1"/>
    <cellStyle name="Hipervínculo visitado" xfId="26003" builtinId="9" hidden="1"/>
    <cellStyle name="Hipervínculo visitado" xfId="26387" builtinId="9" hidden="1"/>
    <cellStyle name="Hipervínculo visitado" xfId="26330" builtinId="9" hidden="1"/>
    <cellStyle name="Hipervínculo visitado" xfId="26291" builtinId="9" hidden="1"/>
    <cellStyle name="Hipervínculo visitado" xfId="25999" builtinId="9" hidden="1"/>
    <cellStyle name="Hipervínculo visitado" xfId="26385" builtinId="9" hidden="1"/>
    <cellStyle name="Hipervínculo visitado" xfId="26328" builtinId="9" hidden="1"/>
    <cellStyle name="Hipervínculo visitado" xfId="26289" builtinId="9" hidden="1"/>
    <cellStyle name="Hipervínculo visitado" xfId="25995" builtinId="9" hidden="1"/>
    <cellStyle name="Hipervínculo visitado" xfId="26383" builtinId="9" hidden="1"/>
    <cellStyle name="Hipervínculo visitado" xfId="26326" builtinId="9" hidden="1"/>
    <cellStyle name="Hipervínculo visitado" xfId="26287" builtinId="9" hidden="1"/>
    <cellStyle name="Hipervínculo visitado" xfId="25991" builtinId="9" hidden="1"/>
    <cellStyle name="Hipervínculo visitado" xfId="26381" builtinId="9" hidden="1"/>
    <cellStyle name="Hipervínculo visitado" xfId="26324" builtinId="9" hidden="1"/>
    <cellStyle name="Hipervínculo visitado" xfId="26285" builtinId="9" hidden="1"/>
    <cellStyle name="Hipervínculo visitado" xfId="25987" builtinId="9" hidden="1"/>
    <cellStyle name="Hipervínculo visitado" xfId="26428" builtinId="9" hidden="1"/>
    <cellStyle name="Hipervínculo visitado" xfId="26430" builtinId="9" hidden="1"/>
    <cellStyle name="Hipervínculo visitado" xfId="26432" builtinId="9" hidden="1"/>
    <cellStyle name="Hipervínculo visitado" xfId="26434" builtinId="9" hidden="1"/>
    <cellStyle name="Hipervínculo visitado" xfId="26436" builtinId="9" hidden="1"/>
    <cellStyle name="Hipervínculo visitado" xfId="26438" builtinId="9" hidden="1"/>
    <cellStyle name="Hipervínculo visitado" xfId="26440" builtinId="9" hidden="1"/>
    <cellStyle name="Hipervínculo visitado" xfId="26442" builtinId="9" hidden="1"/>
    <cellStyle name="Hipervínculo visitado" xfId="26445" builtinId="9" hidden="1"/>
    <cellStyle name="Hipervínculo visitado" xfId="26447" builtinId="9" hidden="1"/>
    <cellStyle name="Hipervínculo visitado" xfId="26449" builtinId="9" hidden="1"/>
    <cellStyle name="Hipervínculo visitado" xfId="26451" builtinId="9" hidden="1"/>
    <cellStyle name="Hipervínculo visitado" xfId="26453" builtinId="9" hidden="1"/>
    <cellStyle name="Hipervínculo visitado" xfId="26455" builtinId="9" hidden="1"/>
    <cellStyle name="Hipervínculo visitado" xfId="26457" builtinId="9" hidden="1"/>
    <cellStyle name="Hipervínculo visitado" xfId="26459" builtinId="9" hidden="1"/>
    <cellStyle name="Hipervínculo visitado" xfId="26461" builtinId="9" hidden="1"/>
    <cellStyle name="Hipervínculo visitado" xfId="26463" builtinId="9" hidden="1"/>
    <cellStyle name="Hipervínculo visitado" xfId="26465" builtinId="9" hidden="1"/>
    <cellStyle name="Hipervínculo visitado" xfId="26467" builtinId="9" hidden="1"/>
    <cellStyle name="Hipervínculo visitado" xfId="26469" builtinId="9" hidden="1"/>
    <cellStyle name="Hipervínculo visitado" xfId="26471" builtinId="9" hidden="1"/>
    <cellStyle name="Hipervínculo visitado" xfId="26473" builtinId="9" hidden="1"/>
    <cellStyle name="Hipervínculo visitado" xfId="26475" builtinId="9" hidden="1"/>
    <cellStyle name="Hipervínculo visitado" xfId="26477" builtinId="9" hidden="1"/>
    <cellStyle name="Hipervínculo visitado" xfId="26479" builtinId="9" hidden="1"/>
    <cellStyle name="Hipervínculo visitado" xfId="26481" builtinId="9" hidden="1"/>
    <cellStyle name="Hipervínculo visitado" xfId="26483" builtinId="9" hidden="1"/>
    <cellStyle name="Hipervínculo visitado" xfId="26485" builtinId="9" hidden="1"/>
    <cellStyle name="Hipervínculo visitado" xfId="26487" builtinId="9" hidden="1"/>
    <cellStyle name="Hipervínculo visitado" xfId="26489" builtinId="9" hidden="1"/>
    <cellStyle name="Hipervínculo visitado" xfId="26491" builtinId="9" hidden="1"/>
    <cellStyle name="Hipervínculo visitado" xfId="26493" builtinId="9" hidden="1"/>
    <cellStyle name="Hipervínculo visitado" xfId="26495" builtinId="9" hidden="1"/>
    <cellStyle name="Hipervínculo visitado" xfId="26497" builtinId="9" hidden="1"/>
    <cellStyle name="Hipervínculo visitado" xfId="26499" builtinId="9" hidden="1"/>
    <cellStyle name="Hipervínculo visitado" xfId="26501" builtinId="9" hidden="1"/>
    <cellStyle name="Hipervínculo visitado" xfId="26503" builtinId="9" hidden="1"/>
    <cellStyle name="Hipervínculo visitado" xfId="26505" builtinId="9" hidden="1"/>
    <cellStyle name="Hipervínculo visitado" xfId="26507" builtinId="9" hidden="1"/>
    <cellStyle name="Hipervínculo visitado" xfId="26509" builtinId="9" hidden="1"/>
    <cellStyle name="Hipervínculo visitado" xfId="26511" builtinId="9" hidden="1"/>
    <cellStyle name="Hipervínculo visitado" xfId="26513" builtinId="9" hidden="1"/>
    <cellStyle name="Hipervínculo visitado" xfId="26515" builtinId="9" hidden="1"/>
    <cellStyle name="Hipervínculo visitado" xfId="26517" builtinId="9" hidden="1"/>
    <cellStyle name="Hipervínculo visitado" xfId="26519" builtinId="9" hidden="1"/>
    <cellStyle name="Hipervínculo visitado" xfId="26521" builtinId="9" hidden="1"/>
    <cellStyle name="Hipervínculo visitado" xfId="26523" builtinId="9" hidden="1"/>
    <cellStyle name="Hipervínculo visitado" xfId="26525" builtinId="9" hidden="1"/>
    <cellStyle name="Hipervínculo visitado" xfId="26527" builtinId="9" hidden="1"/>
    <cellStyle name="Hipervínculo visitado" xfId="26529" builtinId="9" hidden="1"/>
    <cellStyle name="Hipervínculo visitado" xfId="26531" builtinId="9" hidden="1"/>
    <cellStyle name="Hipervínculo visitado" xfId="26533" builtinId="9" hidden="1"/>
    <cellStyle name="Hipervínculo visitado" xfId="26535" builtinId="9" hidden="1"/>
    <cellStyle name="Hipervínculo visitado" xfId="26537" builtinId="9" hidden="1"/>
    <cellStyle name="Hipervínculo visitado" xfId="26539" builtinId="9" hidden="1"/>
    <cellStyle name="Hipervínculo visitado" xfId="26541" builtinId="9" hidden="1"/>
    <cellStyle name="Hipervínculo visitado" xfId="26543" builtinId="9" hidden="1"/>
    <cellStyle name="Hipervínculo visitado" xfId="26545" builtinId="9" hidden="1"/>
    <cellStyle name="Hipervínculo visitado" xfId="26547" builtinId="9" hidden="1"/>
    <cellStyle name="Hipervínculo visitado" xfId="26549" builtinId="9" hidden="1"/>
    <cellStyle name="Hipervínculo visitado" xfId="26551" builtinId="9" hidden="1"/>
    <cellStyle name="Hipervínculo visitado" xfId="26553" builtinId="9" hidden="1"/>
    <cellStyle name="Hipervínculo visitado" xfId="26555" builtinId="9" hidden="1"/>
    <cellStyle name="Hipervínculo visitado" xfId="26557" builtinId="9" hidden="1"/>
    <cellStyle name="Hipervínculo visitado" xfId="26559" builtinId="9" hidden="1"/>
    <cellStyle name="Hipervínculo visitado" xfId="26561" builtinId="9" hidden="1"/>
    <cellStyle name="Hipervínculo visitado" xfId="26563" builtinId="9" hidden="1"/>
    <cellStyle name="Hipervínculo visitado" xfId="26565" builtinId="9" hidden="1"/>
    <cellStyle name="Hipervínculo visitado" xfId="26567" builtinId="9" hidden="1"/>
    <cellStyle name="Hipervínculo visitado" xfId="26569" builtinId="9" hidden="1"/>
    <cellStyle name="Hipervínculo visitado" xfId="26571" builtinId="9" hidden="1"/>
    <cellStyle name="Hipervínculo visitado" xfId="26573" builtinId="9" hidden="1"/>
    <cellStyle name="Hipervínculo visitado" xfId="26575" builtinId="9" hidden="1"/>
    <cellStyle name="Hipervínculo visitado" xfId="26577" builtinId="9" hidden="1"/>
    <cellStyle name="Hipervínculo visitado" xfId="26579" builtinId="9" hidden="1"/>
    <cellStyle name="Hipervínculo visitado" xfId="26581" builtinId="9" hidden="1"/>
    <cellStyle name="Hipervínculo visitado" xfId="26583" builtinId="9" hidden="1"/>
    <cellStyle name="Hipervínculo visitado" xfId="26585" builtinId="9" hidden="1"/>
    <cellStyle name="Hipervínculo visitado" xfId="26587" builtinId="9" hidden="1"/>
    <cellStyle name="Hipervínculo visitado" xfId="26589" builtinId="9" hidden="1"/>
    <cellStyle name="Hipervínculo visitado" xfId="26591" builtinId="9" hidden="1"/>
    <cellStyle name="Hipervínculo visitado" xfId="26593" builtinId="9" hidden="1"/>
    <cellStyle name="Hipervínculo visitado" xfId="26595" builtinId="9" hidden="1"/>
    <cellStyle name="Hipervínculo visitado" xfId="26597" builtinId="9" hidden="1"/>
    <cellStyle name="Hipervínculo visitado" xfId="26599" builtinId="9" hidden="1"/>
    <cellStyle name="Hipervínculo visitado" xfId="26601" builtinId="9" hidden="1"/>
    <cellStyle name="Hipervínculo visitado" xfId="26603" builtinId="9" hidden="1"/>
    <cellStyle name="Hipervínculo visitado" xfId="26605" builtinId="9" hidden="1"/>
    <cellStyle name="Hipervínculo visitado" xfId="26607" builtinId="9" hidden="1"/>
    <cellStyle name="Hipervínculo visitado" xfId="26609" builtinId="9" hidden="1"/>
    <cellStyle name="Hipervínculo visitado" xfId="26611" builtinId="9" hidden="1"/>
    <cellStyle name="Hipervínculo visitado" xfId="26613" builtinId="9" hidden="1"/>
    <cellStyle name="Hipervínculo visitado" xfId="26615" builtinId="9" hidden="1"/>
    <cellStyle name="Hipervínculo visitado" xfId="26617" builtinId="9" hidden="1"/>
    <cellStyle name="Hipervínculo visitado" xfId="26619" builtinId="9" hidden="1"/>
    <cellStyle name="Hipervínculo visitado" xfId="26621" builtinId="9" hidden="1"/>
    <cellStyle name="Hipervínculo visitado" xfId="26623" builtinId="9" hidden="1"/>
    <cellStyle name="Hipervínculo visitado" xfId="26625" builtinId="9" hidden="1"/>
    <cellStyle name="Hipervínculo visitado" xfId="26627" builtinId="9" hidden="1"/>
    <cellStyle name="Hipervínculo visitado" xfId="26629" builtinId="9" hidden="1"/>
    <cellStyle name="Hipervínculo visitado" xfId="26631" builtinId="9" hidden="1"/>
    <cellStyle name="Hipervínculo visitado" xfId="26633" builtinId="9" hidden="1"/>
    <cellStyle name="Hipervínculo visitado" xfId="26635" builtinId="9" hidden="1"/>
    <cellStyle name="Hipervínculo visitado" xfId="26637" builtinId="9" hidden="1"/>
    <cellStyle name="Hipervínculo visitado" xfId="26639" builtinId="9" hidden="1"/>
    <cellStyle name="Hipervínculo visitado" xfId="26641" builtinId="9" hidden="1"/>
    <cellStyle name="Hipervínculo visitado" xfId="26643" builtinId="9" hidden="1"/>
    <cellStyle name="Hipervínculo visitado" xfId="26645" builtinId="9" hidden="1"/>
    <cellStyle name="Hipervínculo visitado" xfId="26647" builtinId="9" hidden="1"/>
    <cellStyle name="Hipervínculo visitado" xfId="26649" builtinId="9" hidden="1"/>
    <cellStyle name="Hipervínculo visitado" xfId="26651" builtinId="9" hidden="1"/>
    <cellStyle name="Hipervínculo visitado" xfId="26653" builtinId="9" hidden="1"/>
    <cellStyle name="Hipervínculo visitado" xfId="26655" builtinId="9" hidden="1"/>
    <cellStyle name="Hipervínculo visitado" xfId="26657" builtinId="9" hidden="1"/>
    <cellStyle name="Hipervínculo visitado" xfId="26659" builtinId="9" hidden="1"/>
    <cellStyle name="Hipervínculo visitado" xfId="26661" builtinId="9" hidden="1"/>
    <cellStyle name="Hipervínculo visitado" xfId="26663" builtinId="9" hidden="1"/>
    <cellStyle name="Hipervínculo visitado" xfId="26665" builtinId="9" hidden="1"/>
    <cellStyle name="Hipervínculo visitado" xfId="26667" builtinId="9" hidden="1"/>
    <cellStyle name="Hipervínculo visitado" xfId="26669" builtinId="9" hidden="1"/>
    <cellStyle name="Hipervínculo visitado" xfId="26671" builtinId="9" hidden="1"/>
    <cellStyle name="Hipervínculo visitado" xfId="26673" builtinId="9" hidden="1"/>
    <cellStyle name="Hipervínculo visitado" xfId="26675" builtinId="9" hidden="1"/>
    <cellStyle name="Hipervínculo visitado" xfId="26677" builtinId="9" hidden="1"/>
    <cellStyle name="Hipervínculo visitado" xfId="26679" builtinId="9" hidden="1"/>
    <cellStyle name="Hipervínculo visitado" xfId="26681" builtinId="9" hidden="1"/>
    <cellStyle name="Hipervínculo visitado" xfId="26683" builtinId="9" hidden="1"/>
    <cellStyle name="Hipervínculo visitado" xfId="26685" builtinId="9" hidden="1"/>
    <cellStyle name="Hipervínculo visitado" xfId="26687" builtinId="9" hidden="1"/>
    <cellStyle name="Hipervínculo visitado" xfId="26689" builtinId="9" hidden="1"/>
    <cellStyle name="Hipervínculo visitado" xfId="26691" builtinId="9" hidden="1"/>
    <cellStyle name="Hipervínculo visitado" xfId="26693" builtinId="9" hidden="1"/>
    <cellStyle name="Hipervínculo visitado" xfId="26695" builtinId="9" hidden="1"/>
    <cellStyle name="Hipervínculo visitado" xfId="26697" builtinId="9" hidden="1"/>
    <cellStyle name="Hipervínculo visitado" xfId="26699" builtinId="9" hidden="1"/>
    <cellStyle name="Hipervínculo visitado" xfId="26701" builtinId="9" hidden="1"/>
    <cellStyle name="Hipervínculo visitado" xfId="26703" builtinId="9" hidden="1"/>
    <cellStyle name="Hipervínculo visitado" xfId="26705" builtinId="9" hidden="1"/>
    <cellStyle name="Hipervínculo visitado" xfId="26707" builtinId="9" hidden="1"/>
    <cellStyle name="Hipervínculo visitado" xfId="26709" builtinId="9" hidden="1"/>
    <cellStyle name="Hipervínculo visitado" xfId="26711" builtinId="9" hidden="1"/>
    <cellStyle name="Hipervínculo visitado" xfId="26713" builtinId="9" hidden="1"/>
    <cellStyle name="Hipervínculo visitado" xfId="26715" builtinId="9" hidden="1"/>
    <cellStyle name="Hipervínculo visitado" xfId="26717" builtinId="9" hidden="1"/>
    <cellStyle name="Hipervínculo visitado" xfId="26719" builtinId="9" hidden="1"/>
    <cellStyle name="Hipervínculo visitado" xfId="26721" builtinId="9" hidden="1"/>
    <cellStyle name="Hipervínculo visitado" xfId="26723" builtinId="9" hidden="1"/>
    <cellStyle name="Hipervínculo visitado" xfId="26725" builtinId="9" hidden="1"/>
    <cellStyle name="Hipervínculo visitado" xfId="26727" builtinId="9" hidden="1"/>
    <cellStyle name="Hipervínculo visitado" xfId="26729" builtinId="9" hidden="1"/>
    <cellStyle name="Hipervínculo visitado" xfId="26731" builtinId="9" hidden="1"/>
    <cellStyle name="Hipervínculo visitado" xfId="26733" builtinId="9" hidden="1"/>
    <cellStyle name="Hipervínculo visitado" xfId="26735" builtinId="9" hidden="1"/>
    <cellStyle name="Hipervínculo visitado" xfId="26737" builtinId="9" hidden="1"/>
    <cellStyle name="Hipervínculo visitado" xfId="26739" builtinId="9" hidden="1"/>
    <cellStyle name="Hipervínculo visitado" xfId="26741" builtinId="9" hidden="1"/>
    <cellStyle name="Hipervínculo visitado" xfId="26743" builtinId="9" hidden="1"/>
    <cellStyle name="Hipervínculo visitado" xfId="26745" builtinId="9" hidden="1"/>
    <cellStyle name="Hipervínculo visitado" xfId="26747" builtinId="9" hidden="1"/>
    <cellStyle name="Hipervínculo visitado" xfId="26749" builtinId="9" hidden="1"/>
    <cellStyle name="Hipervínculo visitado" xfId="26751" builtinId="9" hidden="1"/>
    <cellStyle name="Hipervínculo visitado" xfId="26753" builtinId="9" hidden="1"/>
    <cellStyle name="Hipervínculo visitado" xfId="26755" builtinId="9" hidden="1"/>
    <cellStyle name="Hipervínculo visitado" xfId="26757" builtinId="9" hidden="1"/>
    <cellStyle name="Hipervínculo visitado" xfId="26759" builtinId="9" hidden="1"/>
    <cellStyle name="Hipervínculo visitado" xfId="26761" builtinId="9" hidden="1"/>
    <cellStyle name="Hipervínculo visitado" xfId="26763" builtinId="9" hidden="1"/>
    <cellStyle name="Hipervínculo visitado" xfId="26765" builtinId="9" hidden="1"/>
    <cellStyle name="Hipervínculo visitado" xfId="26767" builtinId="9" hidden="1"/>
    <cellStyle name="Hipervínculo visitado" xfId="26769" builtinId="9" hidden="1"/>
    <cellStyle name="Hipervínculo visitado" xfId="26771" builtinId="9" hidden="1"/>
    <cellStyle name="Hipervínculo visitado" xfId="26773" builtinId="9" hidden="1"/>
    <cellStyle name="Hipervínculo visitado" xfId="26775" builtinId="9" hidden="1"/>
    <cellStyle name="Hipervínculo visitado" xfId="26777" builtinId="9" hidden="1"/>
    <cellStyle name="Hipervínculo visitado" xfId="26779" builtinId="9" hidden="1"/>
    <cellStyle name="Hipervínculo visitado" xfId="26781" builtinId="9" hidden="1"/>
    <cellStyle name="Hipervínculo visitado" xfId="26783" builtinId="9" hidden="1"/>
    <cellStyle name="Hipervínculo visitado" xfId="26785" builtinId="9" hidden="1"/>
    <cellStyle name="Hipervínculo visitado" xfId="26787" builtinId="9" hidden="1"/>
    <cellStyle name="Hipervínculo visitado" xfId="26789" builtinId="9" hidden="1"/>
    <cellStyle name="Hipervínculo visitado" xfId="26791" builtinId="9" hidden="1"/>
    <cellStyle name="Hipervínculo visitado" xfId="26793" builtinId="9" hidden="1"/>
    <cellStyle name="Hipervínculo visitado" xfId="26795" builtinId="9" hidden="1"/>
    <cellStyle name="Hipervínculo visitado" xfId="26797" builtinId="9" hidden="1"/>
    <cellStyle name="Hipervínculo visitado" xfId="26799" builtinId="9" hidden="1"/>
    <cellStyle name="Hipervínculo visitado" xfId="26801" builtinId="9" hidden="1"/>
    <cellStyle name="Hipervínculo visitado" xfId="26803" builtinId="9" hidden="1"/>
    <cellStyle name="Hipervínculo visitado" xfId="26805" builtinId="9" hidden="1"/>
    <cellStyle name="Hipervínculo visitado" xfId="26807" builtinId="9" hidden="1"/>
    <cellStyle name="Hipervínculo visitado" xfId="26809" builtinId="9" hidden="1"/>
    <cellStyle name="Hipervínculo visitado" xfId="26811" builtinId="9" hidden="1"/>
    <cellStyle name="Hipervínculo visitado" xfId="26813" builtinId="9" hidden="1"/>
    <cellStyle name="Hipervínculo visitado" xfId="26815" builtinId="9" hidden="1"/>
    <cellStyle name="Hipervínculo visitado" xfId="26817" builtinId="9" hidden="1"/>
    <cellStyle name="Hipervínculo visitado" xfId="26819" builtinId="9" hidden="1"/>
    <cellStyle name="Hipervínculo visitado" xfId="26821" builtinId="9" hidden="1"/>
    <cellStyle name="Hipervínculo visitado" xfId="26823" builtinId="9" hidden="1"/>
    <cellStyle name="Hipervínculo visitado" xfId="26825" builtinId="9" hidden="1"/>
    <cellStyle name="Hipervínculo visitado" xfId="26827" builtinId="9" hidden="1"/>
    <cellStyle name="Hipervínculo visitado" xfId="26829" builtinId="9" hidden="1"/>
    <cellStyle name="Hipervínculo visitado" xfId="26831" builtinId="9" hidden="1"/>
    <cellStyle name="Hipervínculo visitado" xfId="26833" builtinId="9" hidden="1"/>
    <cellStyle name="Hipervínculo visitado" xfId="26835" builtinId="9" hidden="1"/>
    <cellStyle name="Hipervínculo visitado" xfId="26837" builtinId="9" hidden="1"/>
    <cellStyle name="Hipervínculo visitado" xfId="26839" builtinId="9" hidden="1"/>
    <cellStyle name="Hipervínculo visitado" xfId="26841" builtinId="9" hidden="1"/>
    <cellStyle name="Hipervínculo visitado" xfId="26843" builtinId="9" hidden="1"/>
    <cellStyle name="Hipervínculo visitado" xfId="26845" builtinId="9" hidden="1"/>
    <cellStyle name="Hipervínculo visitado" xfId="26847" builtinId="9" hidden="1"/>
    <cellStyle name="Hipervínculo visitado" xfId="26849" builtinId="9" hidden="1"/>
    <cellStyle name="Hipervínculo visitado" xfId="26851" builtinId="9" hidden="1"/>
    <cellStyle name="Hipervínculo visitado" xfId="26853" builtinId="9" hidden="1"/>
    <cellStyle name="Hipervínculo visitado" xfId="26855" builtinId="9" hidden="1"/>
    <cellStyle name="Hipervínculo visitado" xfId="26857" builtinId="9" hidden="1"/>
    <cellStyle name="Hipervínculo visitado" xfId="26859" builtinId="9" hidden="1"/>
    <cellStyle name="Hipervínculo visitado" xfId="26861" builtinId="9" hidden="1"/>
    <cellStyle name="Hipervínculo visitado" xfId="26863" builtinId="9" hidden="1"/>
    <cellStyle name="Hipervínculo visitado" xfId="26865" builtinId="9" hidden="1"/>
    <cellStyle name="Hipervínculo visitado" xfId="26867" builtinId="9" hidden="1"/>
    <cellStyle name="Hipervínculo visitado" xfId="26869" builtinId="9" hidden="1"/>
    <cellStyle name="Hipervínculo visitado" xfId="26871" builtinId="9" hidden="1"/>
    <cellStyle name="Hipervínculo visitado" xfId="26873" builtinId="9" hidden="1"/>
    <cellStyle name="Hipervínculo visitado" xfId="26875" builtinId="9" hidden="1"/>
    <cellStyle name="Hipervínculo visitado" xfId="26877" builtinId="9" hidden="1"/>
    <cellStyle name="Hipervínculo visitado" xfId="26879" builtinId="9" hidden="1"/>
    <cellStyle name="Hipervínculo visitado" xfId="26881" builtinId="9" hidden="1"/>
    <cellStyle name="Hipervínculo visitado" xfId="26883" builtinId="9" hidden="1"/>
    <cellStyle name="Hipervínculo visitado" xfId="26885" builtinId="9" hidden="1"/>
    <cellStyle name="Hipervínculo visitado" xfId="26887" builtinId="9" hidden="1"/>
    <cellStyle name="Hipervínculo visitado" xfId="26889" builtinId="9" hidden="1"/>
    <cellStyle name="Hipervínculo visitado" xfId="26891" builtinId="9" hidden="1"/>
    <cellStyle name="Hipervínculo visitado" xfId="26893" builtinId="9" hidden="1"/>
    <cellStyle name="Hipervínculo visitado" xfId="26895" builtinId="9" hidden="1"/>
    <cellStyle name="Hipervínculo visitado" xfId="26897" builtinId="9" hidden="1"/>
    <cellStyle name="Hipervínculo visitado" xfId="26899" builtinId="9" hidden="1"/>
    <cellStyle name="Hipervínculo visitado" xfId="26901" builtinId="9" hidden="1"/>
    <cellStyle name="Hipervínculo visitado" xfId="26903" builtinId="9" hidden="1"/>
    <cellStyle name="Hipervínculo visitado" xfId="26905" builtinId="9" hidden="1"/>
    <cellStyle name="Hipervínculo visitado" xfId="26907" builtinId="9" hidden="1"/>
    <cellStyle name="Hipervínculo visitado" xfId="26909" builtinId="9" hidden="1"/>
    <cellStyle name="Hipervínculo visitado" xfId="26911" builtinId="9" hidden="1"/>
    <cellStyle name="Hipervínculo visitado" xfId="26913" builtinId="9" hidden="1"/>
    <cellStyle name="Hipervínculo visitado" xfId="26915" builtinId="9" hidden="1"/>
    <cellStyle name="Hipervínculo visitado" xfId="26917" builtinId="9" hidden="1"/>
    <cellStyle name="Hipervínculo visitado" xfId="26919" builtinId="9" hidden="1"/>
    <cellStyle name="Hipervínculo visitado" xfId="26921" builtinId="9" hidden="1"/>
    <cellStyle name="Hipervínculo visitado" xfId="26923" builtinId="9" hidden="1"/>
    <cellStyle name="Hipervínculo visitado" xfId="26925" builtinId="9" hidden="1"/>
    <cellStyle name="Hipervínculo visitado" xfId="26927" builtinId="9" hidden="1"/>
    <cellStyle name="Hipervínculo visitado" xfId="26929" builtinId="9" hidden="1"/>
    <cellStyle name="Hipervínculo visitado" xfId="26931" builtinId="9" hidden="1"/>
    <cellStyle name="Hipervínculo visitado" xfId="26933" builtinId="9" hidden="1"/>
    <cellStyle name="Hipervínculo visitado" xfId="26935" builtinId="9" hidden="1"/>
    <cellStyle name="Hipervínculo visitado" xfId="26937" builtinId="9" hidden="1"/>
    <cellStyle name="Hipervínculo visitado" xfId="26939" builtinId="9" hidden="1"/>
    <cellStyle name="Hipervínculo visitado" xfId="26941" builtinId="9" hidden="1"/>
    <cellStyle name="Hipervínculo visitado" xfId="26943" builtinId="9" hidden="1"/>
    <cellStyle name="Hipervínculo visitado" xfId="26945" builtinId="9" hidden="1"/>
    <cellStyle name="Hipervínculo visitado" xfId="26947" builtinId="9" hidden="1"/>
    <cellStyle name="Hipervínculo visitado" xfId="26949" builtinId="9" hidden="1"/>
    <cellStyle name="Hipervínculo visitado" xfId="26951" builtinId="9" hidden="1"/>
    <cellStyle name="Hipervínculo visitado" xfId="26953" builtinId="9" hidden="1"/>
    <cellStyle name="Hipervínculo visitado" xfId="26955" builtinId="9" hidden="1"/>
    <cellStyle name="Hipervínculo visitado" xfId="26957" builtinId="9" hidden="1"/>
    <cellStyle name="Hipervínculo visitado" xfId="26959" builtinId="9" hidden="1"/>
    <cellStyle name="Hipervínculo visitado" xfId="26961" builtinId="9" hidden="1"/>
    <cellStyle name="Hipervínculo visitado" xfId="26963" builtinId="9" hidden="1"/>
    <cellStyle name="Hipervínculo visitado" xfId="26965" builtinId="9" hidden="1"/>
    <cellStyle name="Hipervínculo visitado" xfId="26967" builtinId="9" hidden="1"/>
    <cellStyle name="Hipervínculo visitado" xfId="26969" builtinId="9" hidden="1"/>
    <cellStyle name="Hipervínculo visitado" xfId="26971" builtinId="9" hidden="1"/>
    <cellStyle name="Hipervínculo visitado" xfId="26973" builtinId="9" hidden="1"/>
    <cellStyle name="Hipervínculo visitado" xfId="26975" builtinId="9" hidden="1"/>
    <cellStyle name="Hipervínculo visitado" xfId="26977" builtinId="9" hidden="1"/>
    <cellStyle name="Hipervínculo visitado" xfId="26979" builtinId="9" hidden="1"/>
    <cellStyle name="Hipervínculo visitado" xfId="26981" builtinId="9" hidden="1"/>
    <cellStyle name="Hipervínculo visitado" xfId="26983" builtinId="9" hidden="1"/>
    <cellStyle name="Hipervínculo visitado" xfId="26985" builtinId="9" hidden="1"/>
    <cellStyle name="Hipervínculo visitado" xfId="26987" builtinId="9" hidden="1"/>
    <cellStyle name="Hipervínculo visitado" xfId="26989" builtinId="9" hidden="1"/>
    <cellStyle name="Hipervínculo visitado" xfId="26991" builtinId="9" hidden="1"/>
    <cellStyle name="Hipervínculo visitado" xfId="26993" builtinId="9" hidden="1"/>
    <cellStyle name="Hipervínculo visitado" xfId="26995" builtinId="9" hidden="1"/>
    <cellStyle name="Hipervínculo visitado" xfId="26997" builtinId="9" hidden="1"/>
    <cellStyle name="Hipervínculo visitado" xfId="26999" builtinId="9" hidden="1"/>
    <cellStyle name="Hipervínculo visitado" xfId="27001" builtinId="9" hidden="1"/>
    <cellStyle name="Hipervínculo visitado" xfId="27003" builtinId="9" hidden="1"/>
    <cellStyle name="Hipervínculo visitado" xfId="27005" builtinId="9" hidden="1"/>
    <cellStyle name="Hipervínculo visitado" xfId="27007" builtinId="9" hidden="1"/>
    <cellStyle name="Hipervínculo visitado" xfId="27009" builtinId="9" hidden="1"/>
    <cellStyle name="Hipervínculo visitado" xfId="27011" builtinId="9" hidden="1"/>
    <cellStyle name="Hipervínculo visitado" xfId="27013" builtinId="9" hidden="1"/>
    <cellStyle name="Hipervínculo visitado" xfId="27015" builtinId="9" hidden="1"/>
    <cellStyle name="Hipervínculo visitado" xfId="27017" builtinId="9" hidden="1"/>
    <cellStyle name="Hipervínculo visitado" xfId="27019" builtinId="9" hidden="1"/>
    <cellStyle name="Hipervínculo visitado" xfId="27021" builtinId="9" hidden="1"/>
    <cellStyle name="Hipervínculo visitado" xfId="27023" builtinId="9" hidden="1"/>
    <cellStyle name="Hipervínculo visitado" xfId="27025" builtinId="9" hidden="1"/>
    <cellStyle name="Hipervínculo visitado" xfId="27027" builtinId="9" hidden="1"/>
    <cellStyle name="Hipervínculo visitado" xfId="27029" builtinId="9" hidden="1"/>
    <cellStyle name="Hipervínculo visitado" xfId="27031" builtinId="9" hidden="1"/>
    <cellStyle name="Hipervínculo visitado" xfId="27033" builtinId="9" hidden="1"/>
    <cellStyle name="Hipervínculo visitado" xfId="27035" builtinId="9" hidden="1"/>
    <cellStyle name="Hipervínculo visitado" xfId="27037" builtinId="9" hidden="1"/>
    <cellStyle name="Hipervínculo visitado" xfId="27039" builtinId="9" hidden="1"/>
    <cellStyle name="Hipervínculo visitado" xfId="27041" builtinId="9" hidden="1"/>
    <cellStyle name="Hipervínculo visitado" xfId="27043" builtinId="9" hidden="1"/>
    <cellStyle name="Hipervínculo visitado" xfId="27045" builtinId="9" hidden="1"/>
    <cellStyle name="Hipervínculo visitado" xfId="27047" builtinId="9" hidden="1"/>
    <cellStyle name="Hipervínculo visitado" xfId="27049" builtinId="9" hidden="1"/>
    <cellStyle name="Hipervínculo visitado" xfId="27051" builtinId="9" hidden="1"/>
    <cellStyle name="Hipervínculo visitado" xfId="27053" builtinId="9" hidden="1"/>
    <cellStyle name="Hipervínculo visitado" xfId="27055" builtinId="9" hidden="1"/>
    <cellStyle name="Hipervínculo visitado" xfId="27057" builtinId="9" hidden="1"/>
    <cellStyle name="Hipervínculo visitado" xfId="27059" builtinId="9" hidden="1"/>
    <cellStyle name="Hipervínculo visitado" xfId="27061" builtinId="9" hidden="1"/>
    <cellStyle name="Hipervínculo visitado" xfId="27063" builtinId="9" hidden="1"/>
    <cellStyle name="Hipervínculo visitado" xfId="27065" builtinId="9" hidden="1"/>
    <cellStyle name="Hipervínculo visitado" xfId="27067" builtinId="9" hidden="1"/>
    <cellStyle name="Hipervínculo visitado" xfId="27069" builtinId="9" hidden="1"/>
    <cellStyle name="Hipervínculo visitado" xfId="27071" builtinId="9" hidden="1"/>
    <cellStyle name="Hipervínculo visitado" xfId="27073" builtinId="9" hidden="1"/>
    <cellStyle name="Hipervínculo visitado" xfId="27075" builtinId="9" hidden="1"/>
    <cellStyle name="Hipervínculo visitado" xfId="27077" builtinId="9" hidden="1"/>
    <cellStyle name="Hipervínculo visitado" xfId="27079" builtinId="9" hidden="1"/>
    <cellStyle name="Hipervínculo visitado" xfId="27081" builtinId="9" hidden="1"/>
    <cellStyle name="Hipervínculo visitado" xfId="27083" builtinId="9" hidden="1"/>
    <cellStyle name="Hipervínculo visitado" xfId="27085" builtinId="9" hidden="1"/>
    <cellStyle name="Hipervínculo visitado" xfId="27087" builtinId="9" hidden="1"/>
    <cellStyle name="Hipervínculo visitado" xfId="27089" builtinId="9" hidden="1"/>
    <cellStyle name="Hipervínculo visitado" xfId="27091" builtinId="9" hidden="1"/>
    <cellStyle name="Hipervínculo visitado" xfId="27093" builtinId="9" hidden="1"/>
    <cellStyle name="Hipervínculo visitado" xfId="27095" builtinId="9" hidden="1"/>
    <cellStyle name="Hipervínculo visitado" xfId="27097" builtinId="9" hidden="1"/>
    <cellStyle name="Hipervínculo visitado" xfId="27099" builtinId="9" hidden="1"/>
    <cellStyle name="Hipervínculo visitado" xfId="27101" builtinId="9" hidden="1"/>
    <cellStyle name="Hipervínculo visitado" xfId="27103" builtinId="9" hidden="1"/>
    <cellStyle name="Hipervínculo visitado" xfId="27105" builtinId="9" hidden="1"/>
    <cellStyle name="Hipervínculo visitado" xfId="27107" builtinId="9" hidden="1"/>
    <cellStyle name="Hipervínculo visitado" xfId="27109" builtinId="9" hidden="1"/>
    <cellStyle name="Hipervínculo visitado" xfId="27111" builtinId="9" hidden="1"/>
    <cellStyle name="Hipervínculo visitado" xfId="27113" builtinId="9" hidden="1"/>
    <cellStyle name="Hipervínculo visitado" xfId="27115" builtinId="9" hidden="1"/>
    <cellStyle name="Hipervínculo visitado" xfId="27117" builtinId="9" hidden="1"/>
    <cellStyle name="Hipervínculo visitado" xfId="27119" builtinId="9" hidden="1"/>
    <cellStyle name="Hipervínculo visitado" xfId="27121" builtinId="9" hidden="1"/>
    <cellStyle name="Hipervínculo visitado" xfId="27123" builtinId="9" hidden="1"/>
    <cellStyle name="Hipervínculo visitado" xfId="27125" builtinId="9" hidden="1"/>
    <cellStyle name="Hipervínculo visitado" xfId="27127" builtinId="9" hidden="1"/>
    <cellStyle name="Hipervínculo visitado" xfId="27129" builtinId="9" hidden="1"/>
    <cellStyle name="Hipervínculo visitado" xfId="27131" builtinId="9" hidden="1"/>
    <cellStyle name="Hipervínculo visitado" xfId="27133" builtinId="9" hidden="1"/>
    <cellStyle name="Hipervínculo visitado" xfId="27135" builtinId="9" hidden="1"/>
    <cellStyle name="Hipervínculo visitado" xfId="27137" builtinId="9" hidden="1"/>
    <cellStyle name="Hipervínculo visitado" xfId="27139" builtinId="9" hidden="1"/>
    <cellStyle name="Hipervínculo visitado" xfId="27141" builtinId="9" hidden="1"/>
    <cellStyle name="Hipervínculo visitado" xfId="27143" builtinId="9" hidden="1"/>
    <cellStyle name="Hipervínculo visitado" xfId="27145" builtinId="9" hidden="1"/>
    <cellStyle name="Hipervínculo visitado" xfId="27147" builtinId="9" hidden="1"/>
    <cellStyle name="Hipervínculo visitado" xfId="27149" builtinId="9" hidden="1"/>
    <cellStyle name="Hipervínculo visitado" xfId="27151" builtinId="9" hidden="1"/>
    <cellStyle name="Hipervínculo visitado" xfId="27153" builtinId="9" hidden="1"/>
    <cellStyle name="Hipervínculo visitado" xfId="27155" builtinId="9" hidden="1"/>
    <cellStyle name="Hipervínculo visitado" xfId="27157" builtinId="9" hidden="1"/>
    <cellStyle name="Hipervínculo visitado" xfId="27159" builtinId="9" hidden="1"/>
    <cellStyle name="Hipervínculo visitado" xfId="27161" builtinId="9" hidden="1"/>
    <cellStyle name="Hipervínculo visitado" xfId="27163" builtinId="9" hidden="1"/>
    <cellStyle name="Hipervínculo visitado" xfId="27165" builtinId="9" hidden="1"/>
    <cellStyle name="Hipervínculo visitado" xfId="27167" builtinId="9" hidden="1"/>
    <cellStyle name="Hipervínculo visitado" xfId="27169" builtinId="9" hidden="1"/>
    <cellStyle name="Hipervínculo visitado" xfId="27171" builtinId="9" hidden="1"/>
    <cellStyle name="Hipervínculo visitado" xfId="27173" builtinId="9" hidden="1"/>
    <cellStyle name="Hipervínculo visitado" xfId="27175" builtinId="9" hidden="1"/>
    <cellStyle name="Hipervínculo visitado" xfId="27177" builtinId="9" hidden="1"/>
    <cellStyle name="Hipervínculo visitado" xfId="27179" builtinId="9" hidden="1"/>
    <cellStyle name="Hipervínculo visitado" xfId="27181" builtinId="9" hidden="1"/>
    <cellStyle name="Hipervínculo visitado" xfId="27183" builtinId="9" hidden="1"/>
    <cellStyle name="Hipervínculo visitado" xfId="27185" builtinId="9" hidden="1"/>
    <cellStyle name="Hipervínculo visitado" xfId="27187" builtinId="9" hidden="1"/>
    <cellStyle name="Hipervínculo visitado" xfId="27189" builtinId="9" hidden="1"/>
    <cellStyle name="Hipervínculo visitado" xfId="27191" builtinId="9" hidden="1"/>
    <cellStyle name="Hipervínculo visitado" xfId="27193" builtinId="9" hidden="1"/>
    <cellStyle name="Hipervínculo visitado" xfId="27195" builtinId="9" hidden="1"/>
    <cellStyle name="Hipervínculo visitado" xfId="27197" builtinId="9" hidden="1"/>
    <cellStyle name="Hipervínculo visitado" xfId="27199" builtinId="9" hidden="1"/>
    <cellStyle name="Hipervínculo visitado" xfId="27201" builtinId="9" hidden="1"/>
    <cellStyle name="Hipervínculo visitado" xfId="27203" builtinId="9" hidden="1"/>
    <cellStyle name="Hipervínculo visitado" xfId="27205" builtinId="9" hidden="1"/>
    <cellStyle name="Hipervínculo visitado" xfId="27207" builtinId="9" hidden="1"/>
    <cellStyle name="Hipervínculo visitado" xfId="27209" builtinId="9" hidden="1"/>
    <cellStyle name="Hipervínculo visitado" xfId="27211" builtinId="9" hidden="1"/>
    <cellStyle name="Hipervínculo visitado" xfId="27213" builtinId="9" hidden="1"/>
    <cellStyle name="Hipervínculo visitado" xfId="27215" builtinId="9" hidden="1"/>
    <cellStyle name="Hipervínculo visitado" xfId="27217" builtinId="9" hidden="1"/>
    <cellStyle name="Hipervínculo visitado" xfId="27219" builtinId="9" hidden="1"/>
    <cellStyle name="Hipervínculo visitado" xfId="27221" builtinId="9" hidden="1"/>
    <cellStyle name="Hipervínculo visitado" xfId="27223" builtinId="9" hidden="1"/>
    <cellStyle name="Hipervínculo visitado" xfId="27225" builtinId="9" hidden="1"/>
    <cellStyle name="Hipervínculo visitado" xfId="27227" builtinId="9" hidden="1"/>
    <cellStyle name="Hipervínculo visitado" xfId="27229" builtinId="9" hidden="1"/>
    <cellStyle name="Hipervínculo visitado" xfId="27231" builtinId="9" hidden="1"/>
    <cellStyle name="Hipervínculo visitado" xfId="27233" builtinId="9" hidden="1"/>
    <cellStyle name="Hipervínculo visitado" xfId="27235" builtinId="9" hidden="1"/>
    <cellStyle name="Hipervínculo visitado" xfId="27237" builtinId="9" hidden="1"/>
    <cellStyle name="Hipervínculo visitado" xfId="27239" builtinId="9" hidden="1"/>
    <cellStyle name="Hipervínculo visitado" xfId="27241" builtinId="9" hidden="1"/>
    <cellStyle name="Hipervínculo visitado" xfId="27243" builtinId="9" hidden="1"/>
    <cellStyle name="Hipervínculo visitado" xfId="27245" builtinId="9" hidden="1"/>
    <cellStyle name="Hipervínculo visitado" xfId="27247" builtinId="9" hidden="1"/>
    <cellStyle name="Hipervínculo visitado" xfId="27249" builtinId="9" hidden="1"/>
    <cellStyle name="Hipervínculo visitado" xfId="27251" builtinId="9" hidden="1"/>
    <cellStyle name="Hipervínculo visitado" xfId="27253" builtinId="9" hidden="1"/>
    <cellStyle name="Hipervínculo visitado" xfId="27255" builtinId="9" hidden="1"/>
    <cellStyle name="Hipervínculo visitado" xfId="27257" builtinId="9" hidden="1"/>
    <cellStyle name="Hipervínculo visitado" xfId="27259" builtinId="9" hidden="1"/>
    <cellStyle name="Hipervínculo visitado" xfId="27261" builtinId="9" hidden="1"/>
    <cellStyle name="Hipervínculo visitado" xfId="27263" builtinId="9" hidden="1"/>
    <cellStyle name="Hipervínculo visitado" xfId="27265" builtinId="9" hidden="1"/>
    <cellStyle name="Hipervínculo visitado" xfId="27267" builtinId="9" hidden="1"/>
    <cellStyle name="Hipervínculo visitado" xfId="27269" builtinId="9" hidden="1"/>
    <cellStyle name="Hipervínculo visitado" xfId="27271" builtinId="9" hidden="1"/>
    <cellStyle name="Hipervínculo visitado" xfId="27273" builtinId="9" hidden="1"/>
    <cellStyle name="Hipervínculo visitado" xfId="27275" builtinId="9" hidden="1"/>
    <cellStyle name="Hipervínculo visitado" xfId="27277" builtinId="9" hidden="1"/>
    <cellStyle name="Hipervínculo visitado" xfId="27279" builtinId="9" hidden="1"/>
    <cellStyle name="Hipervínculo visitado" xfId="27281" builtinId="9" hidden="1"/>
    <cellStyle name="Hipervínculo visitado" xfId="27283" builtinId="9" hidden="1"/>
    <cellStyle name="Hipervínculo visitado" xfId="27285" builtinId="9" hidden="1"/>
    <cellStyle name="Hipervínculo visitado" xfId="27287" builtinId="9" hidden="1"/>
    <cellStyle name="Hipervínculo visitado" xfId="27289" builtinId="9" hidden="1"/>
    <cellStyle name="Hipervínculo visitado" xfId="27291" builtinId="9" hidden="1"/>
    <cellStyle name="Hipervínculo visitado" xfId="27293" builtinId="9" hidden="1"/>
    <cellStyle name="Hipervínculo visitado" xfId="27295" builtinId="9" hidden="1"/>
    <cellStyle name="Hipervínculo visitado" xfId="27297" builtinId="9" hidden="1"/>
    <cellStyle name="Hipervínculo visitado" xfId="27299" builtinId="9" hidden="1"/>
    <cellStyle name="Hipervínculo visitado" xfId="27301" builtinId="9" hidden="1"/>
    <cellStyle name="Hipervínculo visitado" xfId="27303" builtinId="9" hidden="1"/>
    <cellStyle name="Hipervínculo visitado" xfId="27305" builtinId="9" hidden="1"/>
    <cellStyle name="Hipervínculo visitado" xfId="27307" builtinId="9" hidden="1"/>
    <cellStyle name="Hipervínculo visitado" xfId="27309" builtinId="9" hidden="1"/>
    <cellStyle name="Hipervínculo visitado" xfId="27311" builtinId="9" hidden="1"/>
    <cellStyle name="Hipervínculo visitado" xfId="27313" builtinId="9" hidden="1"/>
    <cellStyle name="Hipervínculo visitado" xfId="27315" builtinId="9" hidden="1"/>
    <cellStyle name="Hipervínculo visitado" xfId="27317" builtinId="9" hidden="1"/>
    <cellStyle name="Hipervínculo visitado" xfId="27319" builtinId="9" hidden="1"/>
    <cellStyle name="Hipervínculo visitado" xfId="27321" builtinId="9" hidden="1"/>
    <cellStyle name="Hipervínculo visitado" xfId="27323" builtinId="9" hidden="1"/>
    <cellStyle name="Hipervínculo visitado" xfId="27325" builtinId="9" hidden="1"/>
    <cellStyle name="Hipervínculo visitado" xfId="27327" builtinId="9" hidden="1"/>
    <cellStyle name="Hipervínculo visitado" xfId="27329" builtinId="9" hidden="1"/>
    <cellStyle name="Hipervínculo visitado" xfId="27331" builtinId="9" hidden="1"/>
    <cellStyle name="Hipervínculo visitado" xfId="27333" builtinId="9" hidden="1"/>
    <cellStyle name="Hipervínculo visitado" xfId="27335" builtinId="9" hidden="1"/>
    <cellStyle name="Hipervínculo visitado" xfId="27337" builtinId="9" hidden="1"/>
    <cellStyle name="Hipervínculo visitado" xfId="27339" builtinId="9" hidden="1"/>
    <cellStyle name="Hipervínculo visitado" xfId="27341" builtinId="9" hidden="1"/>
    <cellStyle name="Hipervínculo visitado" xfId="27343" builtinId="9" hidden="1"/>
    <cellStyle name="Hipervínculo visitado" xfId="27345" builtinId="9" hidden="1"/>
    <cellStyle name="Hipervínculo visitado" xfId="27347" builtinId="9" hidden="1"/>
    <cellStyle name="Hipervínculo visitado" xfId="27349" builtinId="9" hidden="1"/>
    <cellStyle name="Hipervínculo visitado" xfId="27351" builtinId="9" hidden="1"/>
    <cellStyle name="Hipervínculo visitado" xfId="27353" builtinId="9" hidden="1"/>
    <cellStyle name="Hipervínculo visitado" xfId="27355" builtinId="9" hidden="1"/>
    <cellStyle name="Hipervínculo visitado" xfId="27357" builtinId="9" hidden="1"/>
    <cellStyle name="Hipervínculo visitado" xfId="27359" builtinId="9" hidden="1"/>
    <cellStyle name="Hipervínculo visitado" xfId="27361" builtinId="9" hidden="1"/>
    <cellStyle name="Hipervínculo visitado" xfId="27363" builtinId="9" hidden="1"/>
    <cellStyle name="Hipervínculo visitado" xfId="27365" builtinId="9" hidden="1"/>
    <cellStyle name="Hipervínculo visitado" xfId="27367" builtinId="9" hidden="1"/>
    <cellStyle name="Hipervínculo visitado" xfId="27369" builtinId="9" hidden="1"/>
    <cellStyle name="Hipervínculo visitado" xfId="27371" builtinId="9" hidden="1"/>
    <cellStyle name="Hipervínculo visitado" xfId="27373" builtinId="9" hidden="1"/>
    <cellStyle name="Hipervínculo visitado" xfId="27375" builtinId="9" hidden="1"/>
    <cellStyle name="Hipervínculo visitado" xfId="27377" builtinId="9" hidden="1"/>
    <cellStyle name="Hipervínculo visitado" xfId="27379" builtinId="9" hidden="1"/>
    <cellStyle name="Hipervínculo visitado" xfId="27381" builtinId="9" hidden="1"/>
    <cellStyle name="Hipervínculo visitado" xfId="27383" builtinId="9" hidden="1"/>
    <cellStyle name="Hipervínculo visitado" xfId="27385" builtinId="9" hidden="1"/>
    <cellStyle name="Hipervínculo visitado" xfId="27387" builtinId="9" hidden="1"/>
    <cellStyle name="Hipervínculo visitado" xfId="27389" builtinId="9" hidden="1"/>
    <cellStyle name="Hipervínculo visitado" xfId="27391" builtinId="9" hidden="1"/>
    <cellStyle name="Hipervínculo visitado" xfId="27393" builtinId="9" hidden="1"/>
    <cellStyle name="Hipervínculo visitado" xfId="27395" builtinId="9" hidden="1"/>
    <cellStyle name="Hipervínculo visitado" xfId="27397" builtinId="9" hidden="1"/>
    <cellStyle name="Hipervínculo visitado" xfId="27399" builtinId="9" hidden="1"/>
    <cellStyle name="Hipervínculo visitado" xfId="27401" builtinId="9" hidden="1"/>
    <cellStyle name="Hipervínculo visitado" xfId="27403" builtinId="9" hidden="1"/>
    <cellStyle name="Hipervínculo visitado" xfId="27405" builtinId="9" hidden="1"/>
    <cellStyle name="Hipervínculo visitado" xfId="27407" builtinId="9" hidden="1"/>
    <cellStyle name="Hipervínculo visitado" xfId="27409" builtinId="9" hidden="1"/>
    <cellStyle name="Hipervínculo visitado" xfId="27411" builtinId="9" hidden="1"/>
    <cellStyle name="Hipervínculo visitado" xfId="27413" builtinId="9" hidden="1"/>
    <cellStyle name="Hipervínculo visitado" xfId="27415" builtinId="9" hidden="1"/>
    <cellStyle name="Hipervínculo visitado" xfId="27417" builtinId="9" hidden="1"/>
    <cellStyle name="Hipervínculo visitado" xfId="27419" builtinId="9" hidden="1"/>
    <cellStyle name="Hipervínculo visitado" xfId="27421" builtinId="9" hidden="1"/>
    <cellStyle name="Hipervínculo visitado" xfId="27423" builtinId="9" hidden="1"/>
    <cellStyle name="Hipervínculo visitado" xfId="27425" builtinId="9" hidden="1"/>
    <cellStyle name="Hipervínculo visitado" xfId="27427" builtinId="9" hidden="1"/>
    <cellStyle name="Hipervínculo visitado" xfId="27429" builtinId="9" hidden="1"/>
    <cellStyle name="Hipervínculo visitado" xfId="27431" builtinId="9" hidden="1"/>
    <cellStyle name="Hipervínculo visitado" xfId="27433" builtinId="9" hidden="1"/>
    <cellStyle name="Hipervínculo visitado" xfId="27435" builtinId="9" hidden="1"/>
    <cellStyle name="Hipervínculo visitado" xfId="27437" builtinId="9" hidden="1"/>
    <cellStyle name="Hipervínculo visitado" xfId="27439" builtinId="9" hidden="1"/>
    <cellStyle name="Hipervínculo visitado" xfId="27441" builtinId="9" hidden="1"/>
    <cellStyle name="Hipervínculo visitado" xfId="27443" builtinId="9" hidden="1"/>
    <cellStyle name="Hipervínculo visitado" xfId="27445" builtinId="9" hidden="1"/>
    <cellStyle name="Hipervínculo visitado" xfId="27447" builtinId="9" hidden="1"/>
    <cellStyle name="Hipervínculo visitado" xfId="27449" builtinId="9" hidden="1"/>
    <cellStyle name="Hipervínculo visitado" xfId="27451" builtinId="9" hidden="1"/>
    <cellStyle name="Hipervínculo visitado" xfId="27453" builtinId="9" hidden="1"/>
    <cellStyle name="Hipervínculo visitado" xfId="27455" builtinId="9" hidden="1"/>
    <cellStyle name="Hipervínculo visitado" xfId="27457" builtinId="9" hidden="1"/>
    <cellStyle name="Hipervínculo visitado" xfId="27459" builtinId="9" hidden="1"/>
    <cellStyle name="Hipervínculo visitado" xfId="27461" builtinId="9" hidden="1"/>
    <cellStyle name="Hipervínculo visitado" xfId="27463" builtinId="9" hidden="1"/>
    <cellStyle name="Hipervínculo visitado" xfId="27465" builtinId="9" hidden="1"/>
    <cellStyle name="Hipervínculo visitado" xfId="27467" builtinId="9" hidden="1"/>
    <cellStyle name="Hipervínculo visitado" xfId="27469" builtinId="9" hidden="1"/>
    <cellStyle name="Hipervínculo visitado" xfId="27471" builtinId="9" hidden="1"/>
    <cellStyle name="Hipervínculo visitado" xfId="27473" builtinId="9" hidden="1"/>
    <cellStyle name="Hipervínculo visitado" xfId="27475" builtinId="9" hidden="1"/>
    <cellStyle name="Hipervínculo visitado" xfId="27477" builtinId="9" hidden="1"/>
    <cellStyle name="Hipervínculo visitado" xfId="27479" builtinId="9" hidden="1"/>
    <cellStyle name="Hipervínculo visitado" xfId="27481" builtinId="9" hidden="1"/>
    <cellStyle name="Hipervínculo visitado" xfId="27483" builtinId="9" hidden="1"/>
    <cellStyle name="Hipervínculo visitado" xfId="27485" builtinId="9" hidden="1"/>
    <cellStyle name="Hipervínculo visitado" xfId="27487" builtinId="9" hidden="1"/>
    <cellStyle name="Hipervínculo visitado" xfId="27489" builtinId="9" hidden="1"/>
    <cellStyle name="Hipervínculo visitado" xfId="27491" builtinId="9" hidden="1"/>
    <cellStyle name="Hipervínculo visitado" xfId="27493" builtinId="9" hidden="1"/>
    <cellStyle name="Hipervínculo visitado" xfId="27495" builtinId="9" hidden="1"/>
    <cellStyle name="Hipervínculo visitado" xfId="27497" builtinId="9" hidden="1"/>
    <cellStyle name="Hipervínculo visitado" xfId="27499" builtinId="9" hidden="1"/>
    <cellStyle name="Hipervínculo visitado" xfId="27501" builtinId="9" hidden="1"/>
    <cellStyle name="Hipervínculo visitado" xfId="27503" builtinId="9" hidden="1"/>
    <cellStyle name="Hipervínculo visitado" xfId="27505" builtinId="9" hidden="1"/>
    <cellStyle name="Hipervínculo visitado" xfId="27507" builtinId="9" hidden="1"/>
    <cellStyle name="Hipervínculo visitado" xfId="27509" builtinId="9" hidden="1"/>
    <cellStyle name="Hipervínculo visitado" xfId="27511" builtinId="9" hidden="1"/>
    <cellStyle name="Hipervínculo visitado" xfId="27513" builtinId="9" hidden="1"/>
    <cellStyle name="Hipervínculo visitado" xfId="27515" builtinId="9" hidden="1"/>
    <cellStyle name="Hipervínculo visitado" xfId="27517" builtinId="9" hidden="1"/>
    <cellStyle name="Hipervínculo visitado" xfId="27519" builtinId="9" hidden="1"/>
    <cellStyle name="Hipervínculo visitado" xfId="27521" builtinId="9" hidden="1"/>
    <cellStyle name="Hipervínculo visitado" xfId="27523" builtinId="9" hidden="1"/>
    <cellStyle name="Hipervínculo visitado" xfId="27525" builtinId="9" hidden="1"/>
    <cellStyle name="Hipervínculo visitado" xfId="27527" builtinId="9" hidden="1"/>
    <cellStyle name="Hipervínculo visitado" xfId="27529" builtinId="9" hidden="1"/>
    <cellStyle name="Hipervínculo visitado" xfId="27531" builtinId="9" hidden="1"/>
    <cellStyle name="Hipervínculo visitado" xfId="27533" builtinId="9" hidden="1"/>
    <cellStyle name="Hipervínculo visitado" xfId="27535" builtinId="9" hidden="1"/>
    <cellStyle name="Hipervínculo visitado" xfId="27537" builtinId="9" hidden="1"/>
    <cellStyle name="Hipervínculo visitado" xfId="27539" builtinId="9" hidden="1"/>
    <cellStyle name="Hipervínculo visitado" xfId="27541" builtinId="9" hidden="1"/>
    <cellStyle name="Hipervínculo visitado" xfId="27543" builtinId="9" hidden="1"/>
    <cellStyle name="Hipervínculo visitado" xfId="27545" builtinId="9" hidden="1"/>
    <cellStyle name="Hipervínculo visitado" xfId="27547" builtinId="9" hidden="1"/>
    <cellStyle name="Hipervínculo visitado" xfId="27549" builtinId="9" hidden="1"/>
    <cellStyle name="Hipervínculo visitado" xfId="27551" builtinId="9" hidden="1"/>
    <cellStyle name="Hipervínculo visitado" xfId="27553" builtinId="9" hidden="1"/>
    <cellStyle name="Hipervínculo visitado" xfId="27555" builtinId="9" hidden="1"/>
    <cellStyle name="Hipervínculo visitado" xfId="27557" builtinId="9" hidden="1"/>
    <cellStyle name="Hipervínculo visitado" xfId="27559" builtinId="9" hidden="1"/>
    <cellStyle name="Hipervínculo visitado" xfId="27561" builtinId="9" hidden="1"/>
    <cellStyle name="Hipervínculo visitado" xfId="27563" builtinId="9" hidden="1"/>
    <cellStyle name="Hipervínculo visitado" xfId="27565" builtinId="9" hidden="1"/>
    <cellStyle name="Hipervínculo visitado" xfId="27567" builtinId="9" hidden="1"/>
    <cellStyle name="Hipervínculo visitado" xfId="27569" builtinId="9" hidden="1"/>
    <cellStyle name="Hipervínculo visitado" xfId="27571" builtinId="9" hidden="1"/>
    <cellStyle name="Hipervínculo visitado" xfId="27573" builtinId="9" hidden="1"/>
    <cellStyle name="Hipervínculo visitado" xfId="27575" builtinId="9" hidden="1"/>
    <cellStyle name="Hipervínculo visitado" xfId="27577" builtinId="9" hidden="1"/>
    <cellStyle name="Hipervínculo visitado" xfId="27579" builtinId="9" hidden="1"/>
    <cellStyle name="Hipervínculo visitado" xfId="27581" builtinId="9" hidden="1"/>
    <cellStyle name="Hipervínculo visitado" xfId="27583" builtinId="9" hidden="1"/>
    <cellStyle name="Hipervínculo visitado" xfId="27585" builtinId="9" hidden="1"/>
    <cellStyle name="Hipervínculo visitado" xfId="27587" builtinId="9" hidden="1"/>
    <cellStyle name="Hipervínculo visitado" xfId="27589" builtinId="9" hidden="1"/>
    <cellStyle name="Hipervínculo visitado" xfId="27591" builtinId="9" hidden="1"/>
    <cellStyle name="Hipervínculo visitado" xfId="27593" builtinId="9" hidden="1"/>
    <cellStyle name="Hipervínculo visitado" xfId="27595" builtinId="9" hidden="1"/>
    <cellStyle name="Hipervínculo visitado" xfId="27597" builtinId="9" hidden="1"/>
    <cellStyle name="Hipervínculo visitado" xfId="27599" builtinId="9" hidden="1"/>
    <cellStyle name="Hipervínculo visitado" xfId="27601" builtinId="9" hidden="1"/>
    <cellStyle name="Hipervínculo visitado" xfId="27603" builtinId="9" hidden="1"/>
    <cellStyle name="Hipervínculo visitado" xfId="27605" builtinId="9" hidden="1"/>
    <cellStyle name="Hipervínculo visitado" xfId="27607" builtinId="9" hidden="1"/>
    <cellStyle name="Hipervínculo visitado" xfId="27609" builtinId="9" hidden="1"/>
    <cellStyle name="Hipervínculo visitado" xfId="27611" builtinId="9" hidden="1"/>
    <cellStyle name="Hipervínculo visitado" xfId="27613" builtinId="9" hidden="1"/>
    <cellStyle name="Hipervínculo visitado" xfId="27615" builtinId="9" hidden="1"/>
    <cellStyle name="Hipervínculo visitado" xfId="27617" builtinId="9" hidden="1"/>
    <cellStyle name="Hipervínculo visitado" xfId="27619" builtinId="9" hidden="1"/>
    <cellStyle name="Hipervínculo visitado" xfId="27621" builtinId="9" hidden="1"/>
    <cellStyle name="Hipervínculo visitado" xfId="27623" builtinId="9" hidden="1"/>
    <cellStyle name="Hipervínculo visitado" xfId="27625" builtinId="9" hidden="1"/>
    <cellStyle name="Hipervínculo visitado" xfId="27627" builtinId="9" hidden="1"/>
    <cellStyle name="Hipervínculo visitado" xfId="27629" builtinId="9" hidden="1"/>
    <cellStyle name="Hipervínculo visitado" xfId="27631" builtinId="9" hidden="1"/>
    <cellStyle name="Hipervínculo visitado" xfId="27633" builtinId="9" hidden="1"/>
    <cellStyle name="Hipervínculo visitado" xfId="27635" builtinId="9" hidden="1"/>
    <cellStyle name="Hipervínculo visitado" xfId="27637" builtinId="9" hidden="1"/>
    <cellStyle name="Hipervínculo visitado" xfId="27639" builtinId="9" hidden="1"/>
    <cellStyle name="Hipervínculo visitado" xfId="27641" builtinId="9" hidden="1"/>
    <cellStyle name="Hipervínculo visitado" xfId="27643" builtinId="9" hidden="1"/>
    <cellStyle name="Hipervínculo visitado" xfId="27645" builtinId="9" hidden="1"/>
    <cellStyle name="Hipervínculo visitado" xfId="27647" builtinId="9" hidden="1"/>
    <cellStyle name="Hipervínculo visitado" xfId="27649" builtinId="9" hidden="1"/>
    <cellStyle name="Hipervínculo visitado" xfId="27651" builtinId="9" hidden="1"/>
    <cellStyle name="Hipervínculo visitado" xfId="27653" builtinId="9" hidden="1"/>
    <cellStyle name="Hipervínculo visitado" xfId="27655" builtinId="9" hidden="1"/>
    <cellStyle name="Hipervínculo visitado" xfId="27657" builtinId="9" hidden="1"/>
    <cellStyle name="Hipervínculo visitado" xfId="27659" builtinId="9" hidden="1"/>
    <cellStyle name="Hipervínculo visitado" xfId="27661" builtinId="9" hidden="1"/>
    <cellStyle name="Hipervínculo visitado" xfId="27663" builtinId="9" hidden="1"/>
    <cellStyle name="Hipervínculo visitado" xfId="27665" builtinId="9" hidden="1"/>
    <cellStyle name="Hipervínculo visitado" xfId="27667" builtinId="9" hidden="1"/>
    <cellStyle name="Hipervínculo visitado" xfId="27669" builtinId="9" hidden="1"/>
    <cellStyle name="Hipervínculo visitado" xfId="27671" builtinId="9" hidden="1"/>
    <cellStyle name="Hipervínculo visitado" xfId="27673" builtinId="9" hidden="1"/>
    <cellStyle name="Hipervínculo visitado" xfId="27675" builtinId="9" hidden="1"/>
    <cellStyle name="Hipervínculo visitado" xfId="27677" builtinId="9" hidden="1"/>
    <cellStyle name="Hipervínculo visitado" xfId="27679" builtinId="9" hidden="1"/>
    <cellStyle name="Hipervínculo visitado" xfId="27681" builtinId="9" hidden="1"/>
    <cellStyle name="Hipervínculo visitado" xfId="27683" builtinId="9" hidden="1"/>
    <cellStyle name="Hipervínculo visitado" xfId="27685" builtinId="9" hidden="1"/>
    <cellStyle name="Hipervínculo visitado" xfId="27687" builtinId="9" hidden="1"/>
    <cellStyle name="Hipervínculo visitado" xfId="27689" builtinId="9" hidden="1"/>
    <cellStyle name="Hipervínculo visitado" xfId="27691" builtinId="9" hidden="1"/>
    <cellStyle name="Hipervínculo visitado" xfId="27693" builtinId="9" hidden="1"/>
    <cellStyle name="Hipervínculo visitado" xfId="27695" builtinId="9" hidden="1"/>
    <cellStyle name="Hipervínculo visitado" xfId="27697" builtinId="9" hidden="1"/>
    <cellStyle name="Hipervínculo visitado" xfId="27699" builtinId="9" hidden="1"/>
    <cellStyle name="Hipervínculo visitado" xfId="27701" builtinId="9" hidden="1"/>
    <cellStyle name="Hipervínculo visitado" xfId="27703" builtinId="9" hidden="1"/>
    <cellStyle name="Hipervínculo visitado" xfId="27705" builtinId="9" hidden="1"/>
    <cellStyle name="Hipervínculo visitado" xfId="27707" builtinId="9" hidden="1"/>
    <cellStyle name="Hipervínculo visitado" xfId="27709" builtinId="9" hidden="1"/>
    <cellStyle name="Hipervínculo visitado" xfId="27711" builtinId="9" hidden="1"/>
    <cellStyle name="Hipervínculo visitado" xfId="27713" builtinId="9" hidden="1"/>
    <cellStyle name="Hipervínculo visitado" xfId="27715" builtinId="9" hidden="1"/>
    <cellStyle name="Hipervínculo visitado" xfId="27717" builtinId="9" hidden="1"/>
    <cellStyle name="Hipervínculo visitado" xfId="27719" builtinId="9" hidden="1"/>
    <cellStyle name="Hipervínculo visitado" xfId="27721" builtinId="9" hidden="1"/>
    <cellStyle name="Hipervínculo visitado" xfId="27723" builtinId="9" hidden="1"/>
    <cellStyle name="Hipervínculo visitado" xfId="27725" builtinId="9" hidden="1"/>
    <cellStyle name="Hipervínculo visitado" xfId="27727" builtinId="9" hidden="1"/>
    <cellStyle name="Hipervínculo visitado" xfId="27729" builtinId="9" hidden="1"/>
    <cellStyle name="Hipervínculo visitado" xfId="27731" builtinId="9" hidden="1"/>
    <cellStyle name="Hipervínculo visitado" xfId="27733" builtinId="9" hidden="1"/>
    <cellStyle name="Hipervínculo visitado" xfId="27735" builtinId="9" hidden="1"/>
    <cellStyle name="Hipervínculo visitado" xfId="27737" builtinId="9" hidden="1"/>
    <cellStyle name="Hipervínculo visitado" xfId="27739" builtinId="9" hidden="1"/>
    <cellStyle name="Hipervínculo visitado" xfId="27741" builtinId="9" hidden="1"/>
    <cellStyle name="Hipervínculo visitado" xfId="27743" builtinId="9" hidden="1"/>
    <cellStyle name="Hipervínculo visitado" xfId="27745" builtinId="9" hidden="1"/>
    <cellStyle name="Hipervínculo visitado" xfId="27747" builtinId="9" hidden="1"/>
    <cellStyle name="Hipervínculo visitado" xfId="27749" builtinId="9" hidden="1"/>
    <cellStyle name="Hipervínculo visitado" xfId="27751" builtinId="9" hidden="1"/>
    <cellStyle name="Hipervínculo visitado" xfId="27753" builtinId="9" hidden="1"/>
    <cellStyle name="Hipervínculo visitado" xfId="27755" builtinId="9" hidden="1"/>
    <cellStyle name="Hipervínculo visitado" xfId="27757" builtinId="9" hidden="1"/>
    <cellStyle name="Hipervínculo visitado" xfId="27759" builtinId="9" hidden="1"/>
    <cellStyle name="Hipervínculo visitado" xfId="27761" builtinId="9" hidden="1"/>
    <cellStyle name="Hipervínculo visitado" xfId="27763" builtinId="9" hidden="1"/>
    <cellStyle name="Hipervínculo visitado" xfId="27765" builtinId="9" hidden="1"/>
    <cellStyle name="Hipervínculo visitado" xfId="27767" builtinId="9" hidden="1"/>
    <cellStyle name="Hipervínculo visitado" xfId="27769" builtinId="9" hidden="1"/>
    <cellStyle name="Hipervínculo visitado" xfId="27771" builtinId="9" hidden="1"/>
    <cellStyle name="Hipervínculo visitado" xfId="27773" builtinId="9" hidden="1"/>
    <cellStyle name="Hipervínculo visitado" xfId="27775" builtinId="9" hidden="1"/>
    <cellStyle name="Hipervínculo visitado" xfId="27777" builtinId="9" hidden="1"/>
    <cellStyle name="Hipervínculo visitado" xfId="27779" builtinId="9" hidden="1"/>
    <cellStyle name="Hipervínculo visitado" xfId="27781" builtinId="9" hidden="1"/>
    <cellStyle name="Hipervínculo visitado" xfId="27783" builtinId="9" hidden="1"/>
    <cellStyle name="Hipervínculo visitado" xfId="27952" builtinId="9" hidden="1"/>
    <cellStyle name="Hipervínculo visitado" xfId="28084" builtinId="9" hidden="1"/>
    <cellStyle name="Hipervínculo visitado" xfId="28050" builtinId="9" hidden="1"/>
    <cellStyle name="Hipervínculo visitado" xfId="27993" builtinId="9" hidden="1"/>
    <cellStyle name="Hipervínculo visitado" xfId="27936" builtinId="9" hidden="1"/>
    <cellStyle name="Hipervínculo visitado" xfId="24256" builtinId="9" hidden="1"/>
    <cellStyle name="Hipervínculo visitado" xfId="24438" builtinId="9" hidden="1"/>
    <cellStyle name="Hipervínculo visitado" xfId="28192" builtinId="9" hidden="1"/>
    <cellStyle name="Hipervínculo visitado" xfId="28135" builtinId="9" hidden="1"/>
    <cellStyle name="Hipervínculo visitado" xfId="28096" builtinId="9" hidden="1"/>
    <cellStyle name="Hipervínculo visitado" xfId="27844" builtinId="9" hidden="1"/>
    <cellStyle name="Hipervínculo visitado" xfId="27828" builtinId="9" hidden="1"/>
    <cellStyle name="Hipervínculo visitado" xfId="28090" builtinId="9" hidden="1"/>
    <cellStyle name="Hipervínculo visitado" xfId="28059" builtinId="9" hidden="1"/>
    <cellStyle name="Hipervínculo visitado" xfId="28002" builtinId="9" hidden="1"/>
    <cellStyle name="Hipervínculo visitado" xfId="27945" builtinId="9" hidden="1"/>
    <cellStyle name="Hipervínculo visitado" xfId="27851" builtinId="9" hidden="1"/>
    <cellStyle name="Hipervínculo visitado" xfId="28191" builtinId="9" hidden="1"/>
    <cellStyle name="Hipervínculo visitado" xfId="28134" builtinId="9" hidden="1"/>
    <cellStyle name="Hipervínculo visitado" xfId="28091" builtinId="9" hidden="1"/>
    <cellStyle name="Hipervínculo visitado" xfId="28060" builtinId="9" hidden="1"/>
    <cellStyle name="Hipervínculo visitado" xfId="28003" builtinId="9" hidden="1"/>
    <cellStyle name="Hipervínculo visitado" xfId="27946" builtinId="9" hidden="1"/>
    <cellStyle name="Hipervínculo visitado" xfId="27856" builtinId="9" hidden="1"/>
    <cellStyle name="Hipervínculo visitado" xfId="26026" builtinId="9" hidden="1"/>
    <cellStyle name="Hipervínculo visitado" xfId="28032" builtinId="9" hidden="1"/>
    <cellStyle name="Hipervínculo visitado" xfId="27975" builtinId="9" hidden="1"/>
    <cellStyle name="Hipervínculo visitado" xfId="27918" builtinId="9" hidden="1"/>
    <cellStyle name="Hipervínculo visitado" xfId="28190" builtinId="9" hidden="1"/>
    <cellStyle name="Hipervínculo visitado" xfId="28133" builtinId="9" hidden="1"/>
    <cellStyle name="Hipervínculo visitado" xfId="26133" builtinId="9" hidden="1"/>
    <cellStyle name="Hipervínculo visitado" xfId="27829" builtinId="9" hidden="1"/>
    <cellStyle name="Hipervínculo visitado" xfId="26190" builtinId="9" hidden="1"/>
    <cellStyle name="Hipervínculo visitado" xfId="26247" builtinId="9" hidden="1"/>
    <cellStyle name="Hipervínculo visitado" xfId="25985" builtinId="9" hidden="1"/>
    <cellStyle name="Hipervínculo visitado" xfId="28095" builtinId="9" hidden="1"/>
    <cellStyle name="Hipervínculo visitado" xfId="28064" builtinId="9" hidden="1"/>
    <cellStyle name="Hipervínculo visitado" xfId="28007" builtinId="9" hidden="1"/>
    <cellStyle name="Hipervínculo visitado" xfId="27950" builtinId="9" hidden="1"/>
    <cellStyle name="Hipervínculo visitado" xfId="28077" builtinId="9" hidden="1"/>
    <cellStyle name="Hipervínculo visitado" xfId="28020" builtinId="9" hidden="1"/>
    <cellStyle name="Hipervínculo visitado" xfId="27963" builtinId="9" hidden="1"/>
    <cellStyle name="Hipervínculo visitado" xfId="27907" builtinId="9" hidden="1"/>
    <cellStyle name="Hipervínculo visitado" xfId="28075" builtinId="9" hidden="1"/>
    <cellStyle name="Hipervínculo visitado" xfId="28018" builtinId="9" hidden="1"/>
    <cellStyle name="Hipervínculo visitado" xfId="27961" builtinId="9" hidden="1"/>
    <cellStyle name="Hipervínculo visitado" xfId="27905" builtinId="9" hidden="1"/>
    <cellStyle name="Hipervínculo visitado" xfId="27839" builtinId="9" hidden="1"/>
    <cellStyle name="Hipervínculo visitado" xfId="25979" builtinId="9" hidden="1"/>
    <cellStyle name="Hipervínculo visitado" xfId="28235" builtinId="9" hidden="1"/>
    <cellStyle name="Hipervínculo visitado" xfId="28178" builtinId="9" hidden="1"/>
    <cellStyle name="Hipervínculo visitado" xfId="27862" builtinId="9" hidden="1"/>
    <cellStyle name="Hipervínculo visitado" xfId="28233" builtinId="9" hidden="1"/>
    <cellStyle name="Hipervínculo visitado" xfId="28176" builtinId="9" hidden="1"/>
    <cellStyle name="Hipervínculo visitado" xfId="28120" builtinId="9" hidden="1"/>
    <cellStyle name="Hipervínculo visitado" xfId="27859" builtinId="9" hidden="1"/>
    <cellStyle name="Hipervínculo visitado" xfId="28194" builtinId="9" hidden="1"/>
    <cellStyle name="Hipervínculo visitado" xfId="28137" builtinId="9" hidden="1"/>
    <cellStyle name="Hipervínculo visitado" xfId="28118" builtinId="9" hidden="1"/>
    <cellStyle name="Hipervínculo visitado" xfId="28074" builtinId="9" hidden="1"/>
    <cellStyle name="Hipervínculo visitado" xfId="28017" builtinId="9" hidden="1"/>
    <cellStyle name="Hipervínculo visitado" xfId="27960" builtinId="9" hidden="1"/>
    <cellStyle name="Hipervínculo visitado" xfId="26443" builtinId="9" hidden="1"/>
    <cellStyle name="Hipervínculo visitado" xfId="28225" builtinId="9" hidden="1"/>
    <cellStyle name="Hipervínculo visitado" xfId="28168" builtinId="9" hidden="1"/>
    <cellStyle name="Hipervínculo visitado" xfId="28112" builtinId="9" hidden="1"/>
    <cellStyle name="Hipervínculo visitado" xfId="27848" builtinId="9" hidden="1"/>
    <cellStyle name="Hipervínculo visitado" xfId="28131" builtinId="9" hidden="1"/>
    <cellStyle name="Hipervínculo visitado" xfId="28093" builtinId="9" hidden="1"/>
    <cellStyle name="Hipervínculo visitado" xfId="28062" builtinId="9" hidden="1"/>
    <cellStyle name="Hipervínculo visitado" xfId="28005" builtinId="9" hidden="1"/>
    <cellStyle name="Hipervínculo visitado" xfId="27948" builtinId="9" hidden="1"/>
    <cellStyle name="Hipervínculo visitado" xfId="28071" builtinId="9" hidden="1"/>
    <cellStyle name="Hipervínculo visitado" xfId="28014" builtinId="9" hidden="1"/>
    <cellStyle name="Hipervínculo visitado" xfId="27957" builtinId="9" hidden="1"/>
    <cellStyle name="Hipervínculo visitado" xfId="27901" builtinId="9" hidden="1"/>
    <cellStyle name="Hipervínculo visitado" xfId="25970" builtinId="9" hidden="1"/>
    <cellStyle name="Hipervínculo visitado" xfId="28188" builtinId="9" hidden="1"/>
    <cellStyle name="Hipervínculo visitado" xfId="28130" builtinId="9" hidden="1"/>
    <cellStyle name="Hipervínculo visitado" xfId="28086" builtinId="9" hidden="1"/>
    <cellStyle name="Hipervínculo visitado" xfId="28053" builtinId="9" hidden="1"/>
    <cellStyle name="Hipervínculo visitado" xfId="27996" builtinId="9" hidden="1"/>
    <cellStyle name="Hipervínculo visitado" xfId="27939" builtinId="9" hidden="1"/>
    <cellStyle name="Hipervínculo visitado" xfId="28070" builtinId="9" hidden="1"/>
    <cellStyle name="Hipervínculo visitado" xfId="28013" builtinId="9" hidden="1"/>
    <cellStyle name="Hipervínculo visitado" xfId="27956" builtinId="9" hidden="1"/>
    <cellStyle name="Hipervínculo visitado" xfId="27900" builtinId="9" hidden="1"/>
    <cellStyle name="Hipervínculo visitado" xfId="28073" builtinId="9" hidden="1"/>
    <cellStyle name="Hipervínculo visitado" xfId="28016" builtinId="9" hidden="1"/>
    <cellStyle name="Hipervínculo visitado" xfId="27959" builtinId="9" hidden="1"/>
    <cellStyle name="Hipervínculo visitado" xfId="27903" builtinId="9" hidden="1"/>
    <cellStyle name="Hipervínculo visitado" xfId="26108" builtinId="9" hidden="1"/>
    <cellStyle name="Hipervínculo visitado" xfId="27913" builtinId="9" hidden="1"/>
    <cellStyle name="Hipervínculo visitado" xfId="28209" builtinId="9" hidden="1"/>
    <cellStyle name="Hipervínculo visitado" xfId="28152" builtinId="9" hidden="1"/>
    <cellStyle name="Hipervínculo visitado" xfId="27827" builtinId="9" hidden="1"/>
    <cellStyle name="Hipervínculo visitado" xfId="28236" builtinId="9" hidden="1"/>
    <cellStyle name="Hipervínculo visitado" xfId="28179" builtinId="9" hidden="1"/>
    <cellStyle name="Hipervínculo visitado" xfId="27863" builtinId="9" hidden="1"/>
    <cellStyle name="Hipervínculo visitado" xfId="28224" builtinId="9" hidden="1"/>
    <cellStyle name="Hipervínculo visitado" xfId="28167" builtinId="9" hidden="1"/>
    <cellStyle name="Hipervínculo visitado" xfId="28111" builtinId="9" hidden="1"/>
    <cellStyle name="Hipervínculo visitado" xfId="27847" builtinId="9" hidden="1"/>
    <cellStyle name="Hipervínculo visitado" xfId="28226" builtinId="9" hidden="1"/>
    <cellStyle name="Hipervínculo visitado" xfId="28169" builtinId="9" hidden="1"/>
    <cellStyle name="Hipervínculo visitado" xfId="28113" builtinId="9" hidden="1"/>
    <cellStyle name="Hipervínculo visitado" xfId="27849" builtinId="9" hidden="1"/>
    <cellStyle name="Hipervínculo visitado" xfId="28222" builtinId="9" hidden="1"/>
    <cellStyle name="Hipervínculo visitado" xfId="28165" builtinId="9" hidden="1"/>
    <cellStyle name="Hipervínculo visitado" xfId="28097" builtinId="9" hidden="1"/>
    <cellStyle name="Hipervínculo visitado" xfId="27845" builtinId="9" hidden="1"/>
    <cellStyle name="Hipervínculo visitado" xfId="28186" builtinId="9" hidden="1"/>
    <cellStyle name="Hipervínculo visitado" xfId="28128" builtinId="9" hidden="1"/>
    <cellStyle name="Hipervínculo visitado" xfId="28094" builtinId="9" hidden="1"/>
    <cellStyle name="Hipervínculo visitado" xfId="28063" builtinId="9" hidden="1"/>
    <cellStyle name="Hipervínculo visitado" xfId="28006" builtinId="9" hidden="1"/>
    <cellStyle name="Hipervínculo visitado" xfId="27949" builtinId="9" hidden="1"/>
    <cellStyle name="Hipervínculo visitado" xfId="28030" builtinId="9" hidden="1"/>
    <cellStyle name="Hipervínculo visitado" xfId="27973" builtinId="9" hidden="1"/>
    <cellStyle name="Hipervínculo visitado" xfId="27915" builtinId="9" hidden="1"/>
    <cellStyle name="Hipervínculo visitado" xfId="27902" builtinId="9" hidden="1"/>
    <cellStyle name="Hipervínculo visitado" xfId="28229" builtinId="9" hidden="1"/>
    <cellStyle name="Hipervínculo visitado" xfId="28172" builtinId="9" hidden="1"/>
    <cellStyle name="Hipervínculo visitado" xfId="27854" builtinId="9" hidden="1"/>
    <cellStyle name="Hipervínculo visitado" xfId="26165" builtinId="9" hidden="1"/>
    <cellStyle name="Hipervínculo visitado" xfId="28122" builtinId="9" hidden="1"/>
    <cellStyle name="Hipervínculo visitado" xfId="28085" builtinId="9" hidden="1"/>
    <cellStyle name="Hipervínculo visitado" xfId="28051" builtinId="9" hidden="1"/>
    <cellStyle name="Hipervínculo visitado" xfId="27994" builtinId="9" hidden="1"/>
    <cellStyle name="Hipervínculo visitado" xfId="27937" builtinId="9" hidden="1"/>
    <cellStyle name="Hipervínculo visitado" xfId="26036" builtinId="9" hidden="1"/>
    <cellStyle name="Hipervínculo visitado" xfId="27792" builtinId="9" hidden="1"/>
    <cellStyle name="Hipervínculo visitado" xfId="27816" builtinId="9" hidden="1"/>
    <cellStyle name="Hipervínculo visitado" xfId="27808" builtinId="9" hidden="1"/>
    <cellStyle name="Hipervínculo visitado" xfId="27800" builtinId="9" hidden="1"/>
    <cellStyle name="Hipervínculo visitado" xfId="28058" builtinId="9" hidden="1"/>
    <cellStyle name="Hipervínculo visitado" xfId="28001" builtinId="9" hidden="1"/>
    <cellStyle name="Hipervínculo visitado" xfId="27944" builtinId="9" hidden="1"/>
    <cellStyle name="Hipervínculo visitado" xfId="26222" builtinId="9" hidden="1"/>
    <cellStyle name="Hipervínculo visitado" xfId="25983" builtinId="9" hidden="1"/>
    <cellStyle name="Hipervínculo visitado" xfId="28240" builtinId="9" hidden="1"/>
    <cellStyle name="Hipervínculo visitado" xfId="28183" builtinId="9" hidden="1"/>
    <cellStyle name="Hipervínculo visitado" xfId="27869" builtinId="9" hidden="1"/>
    <cellStyle name="Hipervínculo visitado" xfId="27911" builtinId="9" hidden="1"/>
    <cellStyle name="Hipervínculo visitado" xfId="27874" builtinId="9" hidden="1"/>
    <cellStyle name="Hipervínculo visitado" xfId="28213" builtinId="9" hidden="1"/>
    <cellStyle name="Hipervínculo visitado" xfId="28156" builtinId="9" hidden="1"/>
    <cellStyle name="Hipervínculo visitado" xfId="27833" builtinId="9" hidden="1"/>
    <cellStyle name="Hipervínculo visitado" xfId="28185" builtinId="9" hidden="1"/>
    <cellStyle name="Hipervínculo visitado" xfId="28126" builtinId="9" hidden="1"/>
    <cellStyle name="Hipervínculo visitado" xfId="28089" builtinId="9" hidden="1"/>
    <cellStyle name="Hipervínculo visitado" xfId="28057" builtinId="9" hidden="1"/>
    <cellStyle name="Hipervínculo visitado" xfId="28000" builtinId="9" hidden="1"/>
    <cellStyle name="Hipervínculo visitado" xfId="27943" builtinId="9" hidden="1"/>
    <cellStyle name="Hipervínculo visitado" xfId="25984" builtinId="9" hidden="1"/>
    <cellStyle name="Hipervínculo visitado" xfId="28027" builtinId="9" hidden="1"/>
    <cellStyle name="Hipervínculo visitado" xfId="27970" builtinId="9" hidden="1"/>
    <cellStyle name="Hipervínculo visitado" xfId="27909" builtinId="9" hidden="1"/>
    <cellStyle name="Hipervínculo visitado" xfId="28211" builtinId="9" hidden="1"/>
    <cellStyle name="Hipervínculo visitado" xfId="28154" builtinId="9" hidden="1"/>
    <cellStyle name="Hipervínculo visitado" xfId="27831" builtinId="9" hidden="1"/>
    <cellStyle name="Hipervínculo visitado" xfId="28238" builtinId="9" hidden="1"/>
    <cellStyle name="Hipervínculo visitado" xfId="28181" builtinId="9" hidden="1"/>
    <cellStyle name="Hipervínculo visitado" xfId="27867" builtinId="9" hidden="1"/>
    <cellStyle name="Hipervínculo visitado" xfId="28023" builtinId="9" hidden="1"/>
    <cellStyle name="Hipervínculo visitado" xfId="27966" builtinId="9" hidden="1"/>
    <cellStyle name="Hipervínculo visitado" xfId="28124" builtinId="9" hidden="1"/>
    <cellStyle name="Hipervínculo visitado" xfId="28087" builtinId="9" hidden="1"/>
    <cellStyle name="Hipervínculo visitado" xfId="28055" builtinId="9" hidden="1"/>
    <cellStyle name="Hipervínculo visitado" xfId="27998" builtinId="9" hidden="1"/>
    <cellStyle name="Hipervínculo visitado" xfId="27941" builtinId="9" hidden="1"/>
    <cellStyle name="Hipervínculo visitado" xfId="27865" builtinId="9" hidden="1"/>
    <cellStyle name="Hipervínculo visitado" xfId="28239" builtinId="9" hidden="1"/>
    <cellStyle name="Hipervínculo visitado" xfId="28182" builtinId="9" hidden="1"/>
    <cellStyle name="Hipervínculo visitado" xfId="27868" builtinId="9" hidden="1"/>
    <cellStyle name="Hipervínculo visitado" xfId="25973" builtinId="9" hidden="1"/>
    <cellStyle name="Hipervínculo visitado" xfId="27796" builtinId="9" hidden="1"/>
    <cellStyle name="Hipervínculo visitado" xfId="27789" builtinId="9" hidden="1"/>
    <cellStyle name="Hipervínculo visitado" xfId="27819" builtinId="9" hidden="1"/>
    <cellStyle name="Hipervínculo visitado" xfId="27811" builtinId="9" hidden="1"/>
    <cellStyle name="Hipervínculo visitado" xfId="27803" builtinId="9" hidden="1"/>
    <cellStyle name="Hipervínculo visitado" xfId="28206" builtinId="9" hidden="1"/>
    <cellStyle name="Hipervínculo visitado" xfId="28149" builtinId="9" hidden="1"/>
    <cellStyle name="Hipervínculo visitado" xfId="28110" builtinId="9" hidden="1"/>
    <cellStyle name="Hipervínculo visitado" xfId="27822" builtinId="9" hidden="1"/>
    <cellStyle name="Hipervínculo visitado" xfId="28204" builtinId="9" hidden="1"/>
    <cellStyle name="Hipervínculo visitado" xfId="28147" builtinId="9" hidden="1"/>
    <cellStyle name="Hipervínculo visitado" xfId="28108" builtinId="9" hidden="1"/>
    <cellStyle name="Hipervínculo visitado" xfId="27818" builtinId="9" hidden="1"/>
    <cellStyle name="Hipervínculo visitado" xfId="28202" builtinId="9" hidden="1"/>
    <cellStyle name="Hipervínculo visitado" xfId="28145" builtinId="9" hidden="1"/>
    <cellStyle name="Hipervínculo visitado" xfId="28106" builtinId="9" hidden="1"/>
    <cellStyle name="Hipervínculo visitado" xfId="27814" builtinId="9" hidden="1"/>
    <cellStyle name="Hipervínculo visitado" xfId="28200" builtinId="9" hidden="1"/>
    <cellStyle name="Hipervínculo visitado" xfId="28143" builtinId="9" hidden="1"/>
    <cellStyle name="Hipervínculo visitado" xfId="28104" builtinId="9" hidden="1"/>
    <cellStyle name="Hipervínculo visitado" xfId="27810" builtinId="9" hidden="1"/>
    <cellStyle name="Hipervínculo visitado" xfId="28198" builtinId="9" hidden="1"/>
    <cellStyle name="Hipervínculo visitado" xfId="28141" builtinId="9" hidden="1"/>
    <cellStyle name="Hipervínculo visitado" xfId="28102" builtinId="9" hidden="1"/>
    <cellStyle name="Hipervínculo visitado" xfId="27806" builtinId="9" hidden="1"/>
    <cellStyle name="Hipervínculo visitado" xfId="28196" builtinId="9" hidden="1"/>
    <cellStyle name="Hipervínculo visitado" xfId="28139" builtinId="9" hidden="1"/>
    <cellStyle name="Hipervínculo visitado" xfId="28100" builtinId="9" hidden="1"/>
    <cellStyle name="Hipervínculo visitado" xfId="27802" builtinId="9" hidden="1"/>
    <cellStyle name="Hipervínculo visitado" xfId="28205" builtinId="9" hidden="1"/>
    <cellStyle name="Hipervínculo visitado" xfId="28148" builtinId="9" hidden="1"/>
    <cellStyle name="Hipervínculo visitado" xfId="28109" builtinId="9" hidden="1"/>
    <cellStyle name="Hipervínculo visitado" xfId="27821" builtinId="9" hidden="1"/>
    <cellStyle name="Hipervínculo visitado" xfId="28203" builtinId="9" hidden="1"/>
    <cellStyle name="Hipervínculo visitado" xfId="28146" builtinId="9" hidden="1"/>
    <cellStyle name="Hipervínculo visitado" xfId="28107" builtinId="9" hidden="1"/>
    <cellStyle name="Hipervínculo visitado" xfId="27817" builtinId="9" hidden="1"/>
    <cellStyle name="Hipervínculo visitado" xfId="28201" builtinId="9" hidden="1"/>
    <cellStyle name="Hipervínculo visitado" xfId="28144" builtinId="9" hidden="1"/>
    <cellStyle name="Hipervínculo visitado" xfId="28105" builtinId="9" hidden="1"/>
    <cellStyle name="Hipervínculo visitado" xfId="27813" builtinId="9" hidden="1"/>
    <cellStyle name="Hipervínculo visitado" xfId="28199" builtinId="9" hidden="1"/>
    <cellStyle name="Hipervínculo visitado" xfId="28142" builtinId="9" hidden="1"/>
    <cellStyle name="Hipervínculo visitado" xfId="28103" builtinId="9" hidden="1"/>
    <cellStyle name="Hipervínculo visitado" xfId="27809" builtinId="9" hidden="1"/>
    <cellStyle name="Hipervínculo visitado" xfId="28197" builtinId="9" hidden="1"/>
    <cellStyle name="Hipervínculo visitado" xfId="28140" builtinId="9" hidden="1"/>
    <cellStyle name="Hipervínculo visitado" xfId="28101" builtinId="9" hidden="1"/>
    <cellStyle name="Hipervínculo visitado" xfId="27805" builtinId="9" hidden="1"/>
    <cellStyle name="Hipervínculo visitado" xfId="28195" builtinId="9" hidden="1"/>
    <cellStyle name="Hipervínculo visitado" xfId="28138" builtinId="9" hidden="1"/>
    <cellStyle name="Hipervínculo visitado" xfId="28099" builtinId="9" hidden="1"/>
    <cellStyle name="Hipervínculo visitado" xfId="27801" builtinId="9" hidden="1"/>
    <cellStyle name="Hipervínculo visitado" xfId="28242" builtinId="9" hidden="1"/>
    <cellStyle name="Hipervínculo visitado" xfId="28244" builtinId="9" hidden="1"/>
    <cellStyle name="Hipervínculo visitado" xfId="28246" builtinId="9" hidden="1"/>
    <cellStyle name="Hipervínculo visitado" xfId="28248" builtinId="9" hidden="1"/>
    <cellStyle name="Hipervínculo visitado" xfId="28250" builtinId="9" hidden="1"/>
    <cellStyle name="Hipervínculo visitado" xfId="28252" builtinId="9" hidden="1"/>
    <cellStyle name="Hipervínculo visitado" xfId="28254" builtinId="9" hidden="1"/>
    <cellStyle name="Hipervínculo visitado" xfId="28256" builtinId="9" hidden="1"/>
    <cellStyle name="Hipervínculo visitado" xfId="28259" builtinId="9" hidden="1"/>
    <cellStyle name="Hipervínculo visitado" xfId="28261" builtinId="9" hidden="1"/>
    <cellStyle name="Hipervínculo visitado" xfId="28263" builtinId="9" hidden="1"/>
    <cellStyle name="Hipervínculo visitado" xfId="28265" builtinId="9" hidden="1"/>
    <cellStyle name="Hipervínculo visitado" xfId="28267" builtinId="9" hidden="1"/>
    <cellStyle name="Hipervínculo visitado" xfId="28269" builtinId="9" hidden="1"/>
    <cellStyle name="Hipervínculo visitado" xfId="28271" builtinId="9" hidden="1"/>
    <cellStyle name="Hipervínculo visitado" xfId="28273" builtinId="9" hidden="1"/>
    <cellStyle name="Hipervínculo visitado" xfId="28275" builtinId="9" hidden="1"/>
    <cellStyle name="Hipervínculo visitado" xfId="28277" builtinId="9" hidden="1"/>
    <cellStyle name="Hipervínculo visitado" xfId="28279" builtinId="9" hidden="1"/>
    <cellStyle name="Hipervínculo visitado" xfId="28281" builtinId="9" hidden="1"/>
    <cellStyle name="Hipervínculo visitado" xfId="28283" builtinId="9" hidden="1"/>
    <cellStyle name="Hipervínculo visitado" xfId="28285" builtinId="9" hidden="1"/>
    <cellStyle name="Hipervínculo visitado" xfId="28287" builtinId="9" hidden="1"/>
    <cellStyle name="Hipervínculo visitado" xfId="28289" builtinId="9" hidden="1"/>
    <cellStyle name="Hipervínculo visitado" xfId="28291" builtinId="9" hidden="1"/>
    <cellStyle name="Hipervínculo visitado" xfId="28293" builtinId="9" hidden="1"/>
    <cellStyle name="Hipervínculo visitado" xfId="28295" builtinId="9" hidden="1"/>
    <cellStyle name="Hipervínculo visitado" xfId="28297" builtinId="9" hidden="1"/>
    <cellStyle name="Hipervínculo visitado" xfId="28299" builtinId="9" hidden="1"/>
    <cellStyle name="Hipervínculo visitado" xfId="28301" builtinId="9" hidden="1"/>
    <cellStyle name="Hipervínculo visitado" xfId="28303" builtinId="9" hidden="1"/>
    <cellStyle name="Hipervínculo visitado" xfId="28305" builtinId="9" hidden="1"/>
    <cellStyle name="Hipervínculo visitado" xfId="28307" builtinId="9" hidden="1"/>
    <cellStyle name="Hipervínculo visitado" xfId="28309" builtinId="9" hidden="1"/>
    <cellStyle name="Hipervínculo visitado" xfId="28311" builtinId="9" hidden="1"/>
    <cellStyle name="Hipervínculo visitado" xfId="28313" builtinId="9" hidden="1"/>
    <cellStyle name="Hipervínculo visitado" xfId="28315" builtinId="9" hidden="1"/>
    <cellStyle name="Hipervínculo visitado" xfId="28317" builtinId="9" hidden="1"/>
    <cellStyle name="Hipervínculo visitado" xfId="28319" builtinId="9" hidden="1"/>
    <cellStyle name="Hipervínculo visitado" xfId="28321" builtinId="9" hidden="1"/>
    <cellStyle name="Hipervínculo visitado" xfId="28323" builtinId="9" hidden="1"/>
    <cellStyle name="Hipervínculo visitado" xfId="28325" builtinId="9" hidden="1"/>
    <cellStyle name="Hipervínculo visitado" xfId="28327" builtinId="9" hidden="1"/>
    <cellStyle name="Hipervínculo visitado" xfId="28329" builtinId="9" hidden="1"/>
    <cellStyle name="Hipervínculo visitado" xfId="28331" builtinId="9" hidden="1"/>
    <cellStyle name="Hipervínculo visitado" xfId="28333" builtinId="9" hidden="1"/>
    <cellStyle name="Hipervínculo visitado" xfId="28335" builtinId="9" hidden="1"/>
    <cellStyle name="Hipervínculo visitado" xfId="28337" builtinId="9" hidden="1"/>
    <cellStyle name="Hipervínculo visitado" xfId="28339" builtinId="9" hidden="1"/>
    <cellStyle name="Hipervínculo visitado" xfId="28341" builtinId="9" hidden="1"/>
    <cellStyle name="Hipervínculo visitado" xfId="28343" builtinId="9" hidden="1"/>
    <cellStyle name="Hipervínculo visitado" xfId="28345" builtinId="9" hidden="1"/>
    <cellStyle name="Hipervínculo visitado" xfId="28347" builtinId="9" hidden="1"/>
    <cellStyle name="Hipervínculo visitado" xfId="28349" builtinId="9" hidden="1"/>
    <cellStyle name="Hipervínculo visitado" xfId="28351" builtinId="9" hidden="1"/>
    <cellStyle name="Hipervínculo visitado" xfId="28353" builtinId="9" hidden="1"/>
    <cellStyle name="Hipervínculo visitado" xfId="28355" builtinId="9" hidden="1"/>
    <cellStyle name="Hipervínculo visitado" xfId="28357" builtinId="9" hidden="1"/>
    <cellStyle name="Hipervínculo visitado" xfId="28359" builtinId="9" hidden="1"/>
    <cellStyle name="Hipervínculo visitado" xfId="28361" builtinId="9" hidden="1"/>
    <cellStyle name="Hipervínculo visitado" xfId="28363" builtinId="9" hidden="1"/>
    <cellStyle name="Hipervínculo visitado" xfId="28365" builtinId="9" hidden="1"/>
    <cellStyle name="Hipervínculo visitado" xfId="28367" builtinId="9" hidden="1"/>
    <cellStyle name="Hipervínculo visitado" xfId="28369" builtinId="9" hidden="1"/>
    <cellStyle name="Hipervínculo visitado" xfId="28371" builtinId="9" hidden="1"/>
    <cellStyle name="Hipervínculo visitado" xfId="28373" builtinId="9" hidden="1"/>
    <cellStyle name="Hipervínculo visitado" xfId="28375" builtinId="9" hidden="1"/>
    <cellStyle name="Hipervínculo visitado" xfId="28377" builtinId="9" hidden="1"/>
    <cellStyle name="Hipervínculo visitado" xfId="28379" builtinId="9" hidden="1"/>
    <cellStyle name="Hipervínculo visitado" xfId="28381" builtinId="9" hidden="1"/>
    <cellStyle name="Hipervínculo visitado" xfId="28383" builtinId="9" hidden="1"/>
    <cellStyle name="Hipervínculo visitado" xfId="28385" builtinId="9" hidden="1"/>
    <cellStyle name="Hipervínculo visitado" xfId="28387" builtinId="9" hidden="1"/>
    <cellStyle name="Hipervínculo visitado" xfId="28389" builtinId="9" hidden="1"/>
    <cellStyle name="Hipervínculo visitado" xfId="28391" builtinId="9" hidden="1"/>
    <cellStyle name="Hipervínculo visitado" xfId="28393" builtinId="9" hidden="1"/>
    <cellStyle name="Hipervínculo visitado" xfId="28395" builtinId="9" hidden="1"/>
    <cellStyle name="Hipervínculo visitado" xfId="28397" builtinId="9" hidden="1"/>
    <cellStyle name="Hipervínculo visitado" xfId="28399" builtinId="9" hidden="1"/>
    <cellStyle name="Hipervínculo visitado" xfId="28401" builtinId="9" hidden="1"/>
    <cellStyle name="Hipervínculo visitado" xfId="28403" builtinId="9" hidden="1"/>
    <cellStyle name="Hipervínculo visitado" xfId="28405" builtinId="9" hidden="1"/>
    <cellStyle name="Hipervínculo visitado" xfId="28407" builtinId="9" hidden="1"/>
    <cellStyle name="Hipervínculo visitado" xfId="28409" builtinId="9" hidden="1"/>
    <cellStyle name="Hipervínculo visitado" xfId="28411" builtinId="9" hidden="1"/>
    <cellStyle name="Hipervínculo visitado" xfId="28413" builtinId="9" hidden="1"/>
    <cellStyle name="Hipervínculo visitado" xfId="28415" builtinId="9" hidden="1"/>
    <cellStyle name="Hipervínculo visitado" xfId="28417" builtinId="9" hidden="1"/>
    <cellStyle name="Hipervínculo visitado" xfId="28419" builtinId="9" hidden="1"/>
    <cellStyle name="Hipervínculo visitado" xfId="28421" builtinId="9" hidden="1"/>
    <cellStyle name="Hipervínculo visitado" xfId="28423" builtinId="9" hidden="1"/>
    <cellStyle name="Hipervínculo visitado" xfId="28425" builtinId="9" hidden="1"/>
    <cellStyle name="Hipervínculo visitado" xfId="28427" builtinId="9" hidden="1"/>
    <cellStyle name="Hipervínculo visitado" xfId="28429" builtinId="9" hidden="1"/>
    <cellStyle name="Hipervínculo visitado" xfId="28431" builtinId="9" hidden="1"/>
    <cellStyle name="Hipervínculo visitado" xfId="28433" builtinId="9" hidden="1"/>
    <cellStyle name="Hipervínculo visitado" xfId="28435" builtinId="9" hidden="1"/>
    <cellStyle name="Hipervínculo visitado" xfId="28437" builtinId="9" hidden="1"/>
    <cellStyle name="Hipervínculo visitado" xfId="28439" builtinId="9" hidden="1"/>
    <cellStyle name="Hipervínculo visitado" xfId="28441" builtinId="9" hidden="1"/>
    <cellStyle name="Hipervínculo visitado" xfId="28443" builtinId="9" hidden="1"/>
    <cellStyle name="Hipervínculo visitado" xfId="28445" builtinId="9" hidden="1"/>
    <cellStyle name="Hipervínculo visitado" xfId="28447" builtinId="9" hidden="1"/>
    <cellStyle name="Hipervínculo visitado" xfId="28449" builtinId="9" hidden="1"/>
    <cellStyle name="Hipervínculo visitado" xfId="28451" builtinId="9" hidden="1"/>
    <cellStyle name="Hipervínculo visitado" xfId="28453" builtinId="9" hidden="1"/>
    <cellStyle name="Hipervínculo visitado" xfId="28455" builtinId="9" hidden="1"/>
    <cellStyle name="Hipervínculo visitado" xfId="28457" builtinId="9" hidden="1"/>
    <cellStyle name="Hipervínculo visitado" xfId="28459" builtinId="9" hidden="1"/>
    <cellStyle name="Hipervínculo visitado" xfId="28461" builtinId="9" hidden="1"/>
    <cellStyle name="Hipervínculo visitado" xfId="28463" builtinId="9" hidden="1"/>
    <cellStyle name="Hipervínculo visitado" xfId="28465" builtinId="9" hidden="1"/>
    <cellStyle name="Hipervínculo visitado" xfId="28467" builtinId="9" hidden="1"/>
    <cellStyle name="Hipervínculo visitado" xfId="28469" builtinId="9" hidden="1"/>
    <cellStyle name="Hipervínculo visitado" xfId="28471" builtinId="9" hidden="1"/>
    <cellStyle name="Hipervínculo visitado" xfId="28473" builtinId="9" hidden="1"/>
    <cellStyle name="Hipervínculo visitado" xfId="28475" builtinId="9" hidden="1"/>
    <cellStyle name="Hipervínculo visitado" xfId="28477" builtinId="9" hidden="1"/>
    <cellStyle name="Hipervínculo visitado" xfId="28479" builtinId="9" hidden="1"/>
    <cellStyle name="Hipervínculo visitado" xfId="28481" builtinId="9" hidden="1"/>
    <cellStyle name="Hipervínculo visitado" xfId="28483" builtinId="9" hidden="1"/>
    <cellStyle name="Hipervínculo visitado" xfId="28485" builtinId="9" hidden="1"/>
    <cellStyle name="Hipervínculo visitado" xfId="28487" builtinId="9" hidden="1"/>
    <cellStyle name="Hipervínculo visitado" xfId="28489" builtinId="9" hidden="1"/>
    <cellStyle name="Hipervínculo visitado" xfId="28491" builtinId="9" hidden="1"/>
    <cellStyle name="Hipervínculo visitado" xfId="28493" builtinId="9" hidden="1"/>
    <cellStyle name="Hipervínculo visitado" xfId="28495" builtinId="9" hidden="1"/>
    <cellStyle name="Hipervínculo visitado" xfId="28497" builtinId="9" hidden="1"/>
    <cellStyle name="Hipervínculo visitado" xfId="28499" builtinId="9" hidden="1"/>
    <cellStyle name="Hipervínculo visitado" xfId="28501" builtinId="9" hidden="1"/>
    <cellStyle name="Hipervínculo visitado" xfId="28503" builtinId="9" hidden="1"/>
    <cellStyle name="Hipervínculo visitado" xfId="28505" builtinId="9" hidden="1"/>
    <cellStyle name="Hipervínculo visitado" xfId="28507" builtinId="9" hidden="1"/>
    <cellStyle name="Hipervínculo visitado" xfId="28509" builtinId="9" hidden="1"/>
    <cellStyle name="Hipervínculo visitado" xfId="28511" builtinId="9" hidden="1"/>
    <cellStyle name="Hipervínculo visitado" xfId="28513" builtinId="9" hidden="1"/>
    <cellStyle name="Hipervínculo visitado" xfId="28515" builtinId="9" hidden="1"/>
    <cellStyle name="Hipervínculo visitado" xfId="28517" builtinId="9" hidden="1"/>
    <cellStyle name="Hipervínculo visitado" xfId="28519" builtinId="9" hidden="1"/>
    <cellStyle name="Hipervínculo visitado" xfId="28521" builtinId="9" hidden="1"/>
    <cellStyle name="Hipervínculo visitado" xfId="28523" builtinId="9" hidden="1"/>
    <cellStyle name="Hipervínculo visitado" xfId="28525" builtinId="9" hidden="1"/>
    <cellStyle name="Hipervínculo visitado" xfId="28527" builtinId="9" hidden="1"/>
    <cellStyle name="Hipervínculo visitado" xfId="28529" builtinId="9" hidden="1"/>
    <cellStyle name="Hipervínculo visitado" xfId="28531" builtinId="9" hidden="1"/>
    <cellStyle name="Hipervínculo visitado" xfId="28533" builtinId="9" hidden="1"/>
    <cellStyle name="Hipervínculo visitado" xfId="28535" builtinId="9" hidden="1"/>
    <cellStyle name="Hipervínculo visitado" xfId="28537" builtinId="9" hidden="1"/>
    <cellStyle name="Hipervínculo visitado" xfId="28539" builtinId="9" hidden="1"/>
    <cellStyle name="Hipervínculo visitado" xfId="28541" builtinId="9" hidden="1"/>
    <cellStyle name="Hipervínculo visitado" xfId="28543" builtinId="9" hidden="1"/>
    <cellStyle name="Hipervínculo visitado" xfId="28545" builtinId="9" hidden="1"/>
    <cellStyle name="Hipervínculo visitado" xfId="28547" builtinId="9" hidden="1"/>
    <cellStyle name="Hipervínculo visitado" xfId="28549" builtinId="9" hidden="1"/>
    <cellStyle name="Hipervínculo visitado" xfId="28551" builtinId="9" hidden="1"/>
    <cellStyle name="Hipervínculo visitado" xfId="28553" builtinId="9" hidden="1"/>
    <cellStyle name="Hipervínculo visitado" xfId="28555" builtinId="9" hidden="1"/>
    <cellStyle name="Hipervínculo visitado" xfId="28557" builtinId="9" hidden="1"/>
    <cellStyle name="Hipervínculo visitado" xfId="28559" builtinId="9" hidden="1"/>
    <cellStyle name="Hipervínculo visitado" xfId="28561" builtinId="9" hidden="1"/>
    <cellStyle name="Hipervínculo visitado" xfId="28563" builtinId="9" hidden="1"/>
    <cellStyle name="Hipervínculo visitado" xfId="28565" builtinId="9" hidden="1"/>
    <cellStyle name="Hipervínculo visitado" xfId="28567" builtinId="9" hidden="1"/>
    <cellStyle name="Hipervínculo visitado" xfId="28569" builtinId="9" hidden="1"/>
    <cellStyle name="Hipervínculo visitado" xfId="28571" builtinId="9" hidden="1"/>
    <cellStyle name="Hipervínculo visitado" xfId="28573" builtinId="9" hidden="1"/>
    <cellStyle name="Hipervínculo visitado" xfId="28575" builtinId="9" hidden="1"/>
    <cellStyle name="Hipervínculo visitado" xfId="28577" builtinId="9" hidden="1"/>
    <cellStyle name="Hipervínculo visitado" xfId="28579" builtinId="9" hidden="1"/>
    <cellStyle name="Hipervínculo visitado" xfId="28581" builtinId="9" hidden="1"/>
    <cellStyle name="Hipervínculo visitado" xfId="28583" builtinId="9" hidden="1"/>
    <cellStyle name="Hipervínculo visitado" xfId="28585" builtinId="9" hidden="1"/>
    <cellStyle name="Hipervínculo visitado" xfId="28587" builtinId="9" hidden="1"/>
    <cellStyle name="Hipervínculo visitado" xfId="28589" builtinId="9" hidden="1"/>
    <cellStyle name="Hipervínculo visitado" xfId="28591" builtinId="9" hidden="1"/>
    <cellStyle name="Hipervínculo visitado" xfId="28593" builtinId="9" hidden="1"/>
    <cellStyle name="Hipervínculo visitado" xfId="28595" builtinId="9" hidden="1"/>
    <cellStyle name="Hipervínculo visitado" xfId="28597" builtinId="9" hidden="1"/>
    <cellStyle name="Hipervínculo visitado" xfId="28599" builtinId="9" hidden="1"/>
    <cellStyle name="Hipervínculo visitado" xfId="28601" builtinId="9" hidden="1"/>
    <cellStyle name="Hipervínculo visitado" xfId="28603" builtinId="9" hidden="1"/>
    <cellStyle name="Hipervínculo visitado" xfId="28605" builtinId="9" hidden="1"/>
    <cellStyle name="Hipervínculo visitado" xfId="28607" builtinId="9" hidden="1"/>
    <cellStyle name="Hipervínculo visitado" xfId="28609" builtinId="9" hidden="1"/>
    <cellStyle name="Hipervínculo visitado" xfId="28611" builtinId="9" hidden="1"/>
    <cellStyle name="Hipervínculo visitado" xfId="28613" builtinId="9" hidden="1"/>
    <cellStyle name="Hipervínculo visitado" xfId="28615" builtinId="9" hidden="1"/>
    <cellStyle name="Hipervínculo visitado" xfId="28617" builtinId="9" hidden="1"/>
    <cellStyle name="Hipervínculo visitado" xfId="28619" builtinId="9" hidden="1"/>
    <cellStyle name="Hipervínculo visitado" xfId="28621" builtinId="9" hidden="1"/>
    <cellStyle name="Hipervínculo visitado" xfId="28623" builtinId="9" hidden="1"/>
    <cellStyle name="Hipervínculo visitado" xfId="28625" builtinId="9" hidden="1"/>
    <cellStyle name="Hipervínculo visitado" xfId="28627" builtinId="9" hidden="1"/>
    <cellStyle name="Hipervínculo visitado" xfId="28629" builtinId="9" hidden="1"/>
    <cellStyle name="Hipervínculo visitado" xfId="28631" builtinId="9" hidden="1"/>
    <cellStyle name="Hipervínculo visitado" xfId="28633" builtinId="9" hidden="1"/>
    <cellStyle name="Hipervínculo visitado" xfId="28635" builtinId="9" hidden="1"/>
    <cellStyle name="Hipervínculo visitado" xfId="28637" builtinId="9" hidden="1"/>
    <cellStyle name="Hipervínculo visitado" xfId="28639" builtinId="9" hidden="1"/>
    <cellStyle name="Hipervínculo visitado" xfId="28641" builtinId="9" hidden="1"/>
    <cellStyle name="Hipervínculo visitado" xfId="28643" builtinId="9" hidden="1"/>
    <cellStyle name="Hipervínculo visitado" xfId="28645" builtinId="9" hidden="1"/>
    <cellStyle name="Hipervínculo visitado" xfId="28647" builtinId="9" hidden="1"/>
    <cellStyle name="Hipervínculo visitado" xfId="28649" builtinId="9" hidden="1"/>
    <cellStyle name="Hipervínculo visitado" xfId="28651" builtinId="9" hidden="1"/>
    <cellStyle name="Hipervínculo visitado" xfId="28653" builtinId="9" hidden="1"/>
    <cellStyle name="Hipervínculo visitado" xfId="28655" builtinId="9" hidden="1"/>
    <cellStyle name="Hipervínculo visitado" xfId="28657" builtinId="9" hidden="1"/>
    <cellStyle name="Hipervínculo visitado" xfId="28659" builtinId="9" hidden="1"/>
    <cellStyle name="Hipervínculo visitado" xfId="28661" builtinId="9" hidden="1"/>
    <cellStyle name="Hipervínculo visitado" xfId="28663" builtinId="9" hidden="1"/>
    <cellStyle name="Hipervínculo visitado" xfId="28665" builtinId="9" hidden="1"/>
    <cellStyle name="Hipervínculo visitado" xfId="28667" builtinId="9" hidden="1"/>
    <cellStyle name="Hipervínculo visitado" xfId="28669" builtinId="9" hidden="1"/>
    <cellStyle name="Hipervínculo visitado" xfId="28671" builtinId="9" hidden="1"/>
    <cellStyle name="Hipervínculo visitado" xfId="28673" builtinId="9" hidden="1"/>
    <cellStyle name="Hipervínculo visitado" xfId="28675" builtinId="9" hidden="1"/>
    <cellStyle name="Hipervínculo visitado" xfId="28677" builtinId="9" hidden="1"/>
    <cellStyle name="Hipervínculo visitado" xfId="28679" builtinId="9" hidden="1"/>
    <cellStyle name="Hipervínculo visitado" xfId="28681" builtinId="9" hidden="1"/>
    <cellStyle name="Hipervínculo visitado" xfId="28683" builtinId="9" hidden="1"/>
    <cellStyle name="Hipervínculo visitado" xfId="28685" builtinId="9" hidden="1"/>
    <cellStyle name="Hipervínculo visitado" xfId="28687" builtinId="9" hidden="1"/>
    <cellStyle name="Hipervínculo visitado" xfId="28689" builtinId="9" hidden="1"/>
    <cellStyle name="Hipervínculo visitado" xfId="28691" builtinId="9" hidden="1"/>
    <cellStyle name="Hipervínculo visitado" xfId="28693" builtinId="9" hidden="1"/>
    <cellStyle name="Hipervínculo visitado" xfId="28695" builtinId="9" hidden="1"/>
    <cellStyle name="Hipervínculo visitado" xfId="28697" builtinId="9" hidden="1"/>
    <cellStyle name="Hipervínculo visitado" xfId="28699" builtinId="9" hidden="1"/>
    <cellStyle name="Hipervínculo visitado" xfId="28701" builtinId="9" hidden="1"/>
    <cellStyle name="Hipervínculo visitado" xfId="28703" builtinId="9" hidden="1"/>
    <cellStyle name="Hipervínculo visitado" xfId="28705" builtinId="9" hidden="1"/>
    <cellStyle name="Hipervínculo visitado" xfId="28707" builtinId="9" hidden="1"/>
    <cellStyle name="Hipervínculo visitado" xfId="28709" builtinId="9" hidden="1"/>
    <cellStyle name="Hipervínculo visitado" xfId="28711" builtinId="9" hidden="1"/>
    <cellStyle name="Hipervínculo visitado" xfId="28713" builtinId="9" hidden="1"/>
    <cellStyle name="Hipervínculo visitado" xfId="28715" builtinId="9" hidden="1"/>
    <cellStyle name="Hipervínculo visitado" xfId="28717" builtinId="9" hidden="1"/>
    <cellStyle name="Hipervínculo visitado" xfId="28719" builtinId="9" hidden="1"/>
    <cellStyle name="Hipervínculo visitado" xfId="28721" builtinId="9" hidden="1"/>
    <cellStyle name="Hipervínculo visitado" xfId="28723" builtinId="9" hidden="1"/>
    <cellStyle name="Hipervínculo visitado" xfId="28725" builtinId="9" hidden="1"/>
    <cellStyle name="Hipervínculo visitado" xfId="28727" builtinId="9" hidden="1"/>
    <cellStyle name="Hipervínculo visitado" xfId="28729" builtinId="9" hidden="1"/>
    <cellStyle name="Hipervínculo visitado" xfId="28731" builtinId="9" hidden="1"/>
    <cellStyle name="Hipervínculo visitado" xfId="28733" builtinId="9" hidden="1"/>
    <cellStyle name="Hipervínculo visitado" xfId="28735" builtinId="9" hidden="1"/>
    <cellStyle name="Hipervínculo visitado" xfId="28737" builtinId="9" hidden="1"/>
    <cellStyle name="Hipervínculo visitado" xfId="28739" builtinId="9" hidden="1"/>
    <cellStyle name="Hipervínculo visitado" xfId="28741" builtinId="9" hidden="1"/>
    <cellStyle name="Hipervínculo visitado" xfId="28743" builtinId="9" hidden="1"/>
    <cellStyle name="Hipervínculo visitado" xfId="28745" builtinId="9" hidden="1"/>
    <cellStyle name="Hipervínculo visitado" xfId="28747" builtinId="9" hidden="1"/>
    <cellStyle name="Hipervínculo visitado" xfId="28749" builtinId="9" hidden="1"/>
    <cellStyle name="Hipervínculo visitado" xfId="28751" builtinId="9" hidden="1"/>
    <cellStyle name="Hipervínculo visitado" xfId="28753" builtinId="9" hidden="1"/>
    <cellStyle name="Hipervínculo visitado" xfId="28755" builtinId="9" hidden="1"/>
    <cellStyle name="Hipervínculo visitado" xfId="28757" builtinId="9" hidden="1"/>
    <cellStyle name="Hipervínculo visitado" xfId="28759" builtinId="9" hidden="1"/>
    <cellStyle name="Hipervínculo visitado" xfId="28761" builtinId="9" hidden="1"/>
    <cellStyle name="Hipervínculo visitado" xfId="28763" builtinId="9" hidden="1"/>
    <cellStyle name="Hipervínculo visitado" xfId="28765" builtinId="9" hidden="1"/>
    <cellStyle name="Hipervínculo visitado" xfId="28767" builtinId="9" hidden="1"/>
    <cellStyle name="Hipervínculo visitado" xfId="28769" builtinId="9" hidden="1"/>
    <cellStyle name="Hipervínculo visitado" xfId="28771" builtinId="9" hidden="1"/>
    <cellStyle name="Hipervínculo visitado" xfId="28773" builtinId="9" hidden="1"/>
    <cellStyle name="Hipervínculo visitado" xfId="28775" builtinId="9" hidden="1"/>
    <cellStyle name="Hipervínculo visitado" xfId="28777" builtinId="9" hidden="1"/>
    <cellStyle name="Hipervínculo visitado" xfId="28779" builtinId="9" hidden="1"/>
    <cellStyle name="Hipervínculo visitado" xfId="28781" builtinId="9" hidden="1"/>
    <cellStyle name="Hipervínculo visitado" xfId="28783" builtinId="9" hidden="1"/>
    <cellStyle name="Hipervínculo visitado" xfId="28785" builtinId="9" hidden="1"/>
    <cellStyle name="Hipervínculo visitado" xfId="28787" builtinId="9" hidden="1"/>
    <cellStyle name="Hipervínculo visitado" xfId="28789" builtinId="9" hidden="1"/>
    <cellStyle name="Hipervínculo visitado" xfId="28791" builtinId="9" hidden="1"/>
    <cellStyle name="Hipervínculo visitado" xfId="28793" builtinId="9" hidden="1"/>
    <cellStyle name="Hipervínculo visitado" xfId="28795" builtinId="9" hidden="1"/>
    <cellStyle name="Hipervínculo visitado" xfId="28797" builtinId="9" hidden="1"/>
    <cellStyle name="Hipervínculo visitado" xfId="28799" builtinId="9" hidden="1"/>
    <cellStyle name="Hipervínculo visitado" xfId="28801" builtinId="9" hidden="1"/>
    <cellStyle name="Hipervínculo visitado" xfId="28803" builtinId="9" hidden="1"/>
    <cellStyle name="Hipervínculo visitado" xfId="28805" builtinId="9" hidden="1"/>
    <cellStyle name="Hipervínculo visitado" xfId="28807" builtinId="9" hidden="1"/>
    <cellStyle name="Hipervínculo visitado" xfId="28809" builtinId="9" hidden="1"/>
    <cellStyle name="Hipervínculo visitado" xfId="28811" builtinId="9" hidden="1"/>
    <cellStyle name="Hipervínculo visitado" xfId="28813" builtinId="9" hidden="1"/>
    <cellStyle name="Hipervínculo visitado" xfId="28815" builtinId="9" hidden="1"/>
    <cellStyle name="Hipervínculo visitado" xfId="28817" builtinId="9" hidden="1"/>
    <cellStyle name="Hipervínculo visitado" xfId="28819" builtinId="9" hidden="1"/>
    <cellStyle name="Hipervínculo visitado" xfId="28821" builtinId="9" hidden="1"/>
    <cellStyle name="Hipervínculo visitado" xfId="28823" builtinId="9" hidden="1"/>
    <cellStyle name="Hipervínculo visitado" xfId="28825" builtinId="9" hidden="1"/>
    <cellStyle name="Hipervínculo visitado" xfId="28827" builtinId="9" hidden="1"/>
    <cellStyle name="Hipervínculo visitado" xfId="28829" builtinId="9" hidden="1"/>
    <cellStyle name="Hipervínculo visitado" xfId="28831" builtinId="9" hidden="1"/>
    <cellStyle name="Hipervínculo visitado" xfId="28833" builtinId="9" hidden="1"/>
    <cellStyle name="Hipervínculo visitado" xfId="28835" builtinId="9" hidden="1"/>
    <cellStyle name="Hipervínculo visitado" xfId="28837" builtinId="9" hidden="1"/>
    <cellStyle name="Hipervínculo visitado" xfId="28839" builtinId="9" hidden="1"/>
    <cellStyle name="Hipervínculo visitado" xfId="28841" builtinId="9" hidden="1"/>
    <cellStyle name="Hipervínculo visitado" xfId="28843" builtinId="9" hidden="1"/>
    <cellStyle name="Hipervínculo visitado" xfId="28845" builtinId="9" hidden="1"/>
    <cellStyle name="Hipervínculo visitado" xfId="28847" builtinId="9" hidden="1"/>
    <cellStyle name="Hipervínculo visitado" xfId="28849" builtinId="9" hidden="1"/>
    <cellStyle name="Hipervínculo visitado" xfId="28851" builtinId="9" hidden="1"/>
    <cellStyle name="Hipervínculo visitado" xfId="28853" builtinId="9" hidden="1"/>
    <cellStyle name="Hipervínculo visitado" xfId="28855" builtinId="9" hidden="1"/>
    <cellStyle name="Hipervínculo visitado" xfId="28857" builtinId="9" hidden="1"/>
    <cellStyle name="Hipervínculo visitado" xfId="28859" builtinId="9" hidden="1"/>
    <cellStyle name="Hipervínculo visitado" xfId="28861" builtinId="9" hidden="1"/>
    <cellStyle name="Hipervínculo visitado" xfId="28863" builtinId="9" hidden="1"/>
    <cellStyle name="Hipervínculo visitado" xfId="28865" builtinId="9" hidden="1"/>
    <cellStyle name="Hipervínculo visitado" xfId="28867" builtinId="9" hidden="1"/>
    <cellStyle name="Hipervínculo visitado" xfId="28869" builtinId="9" hidden="1"/>
    <cellStyle name="Hipervínculo visitado" xfId="28871" builtinId="9" hidden="1"/>
    <cellStyle name="Hipervínculo visitado" xfId="28873" builtinId="9" hidden="1"/>
    <cellStyle name="Hipervínculo visitado" xfId="28875" builtinId="9" hidden="1"/>
    <cellStyle name="Hipervínculo visitado" xfId="28877" builtinId="9" hidden="1"/>
    <cellStyle name="Hipervínculo visitado" xfId="28879" builtinId="9" hidden="1"/>
    <cellStyle name="Hipervínculo visitado" xfId="28881" builtinId="9" hidden="1"/>
    <cellStyle name="Hipervínculo visitado" xfId="28883" builtinId="9" hidden="1"/>
    <cellStyle name="Hipervínculo visitado" xfId="28885" builtinId="9" hidden="1"/>
    <cellStyle name="Hipervínculo visitado" xfId="28887" builtinId="9" hidden="1"/>
    <cellStyle name="Hipervínculo visitado" xfId="28889" builtinId="9" hidden="1"/>
    <cellStyle name="Hipervínculo visitado" xfId="28891" builtinId="9" hidden="1"/>
    <cellStyle name="Hipervínculo visitado" xfId="28893" builtinId="9" hidden="1"/>
    <cellStyle name="Hipervínculo visitado" xfId="28895" builtinId="9" hidden="1"/>
    <cellStyle name="Hipervínculo visitado" xfId="28897" builtinId="9" hidden="1"/>
    <cellStyle name="Hipervínculo visitado" xfId="28899" builtinId="9" hidden="1"/>
    <cellStyle name="Hipervínculo visitado" xfId="28901" builtinId="9" hidden="1"/>
    <cellStyle name="Hipervínculo visitado" xfId="28903" builtinId="9" hidden="1"/>
    <cellStyle name="Hipervínculo visitado" xfId="28905" builtinId="9" hidden="1"/>
    <cellStyle name="Hipervínculo visitado" xfId="28907" builtinId="9" hidden="1"/>
    <cellStyle name="Hipervínculo visitado" xfId="28909" builtinId="9" hidden="1"/>
    <cellStyle name="Hipervínculo visitado" xfId="28911" builtinId="9" hidden="1"/>
    <cellStyle name="Hipervínculo visitado" xfId="28913" builtinId="9" hidden="1"/>
    <cellStyle name="Hipervínculo visitado" xfId="28915" builtinId="9" hidden="1"/>
    <cellStyle name="Hipervínculo visitado" xfId="28917" builtinId="9" hidden="1"/>
    <cellStyle name="Hipervínculo visitado" xfId="28919" builtinId="9" hidden="1"/>
    <cellStyle name="Hipervínculo visitado" xfId="28921" builtinId="9" hidden="1"/>
    <cellStyle name="Hipervínculo visitado" xfId="28923" builtinId="9" hidden="1"/>
    <cellStyle name="Hipervínculo visitado" xfId="28925" builtinId="9" hidden="1"/>
    <cellStyle name="Hipervínculo visitado" xfId="28927" builtinId="9" hidden="1"/>
    <cellStyle name="Hipervínculo visitado" xfId="28929" builtinId="9" hidden="1"/>
    <cellStyle name="Hipervínculo visitado" xfId="28931" builtinId="9" hidden="1"/>
    <cellStyle name="Hipervínculo visitado" xfId="28933" builtinId="9" hidden="1"/>
    <cellStyle name="Hipervínculo visitado" xfId="28935" builtinId="9" hidden="1"/>
    <cellStyle name="Hipervínculo visitado" xfId="28937" builtinId="9" hidden="1"/>
    <cellStyle name="Hipervínculo visitado" xfId="28939" builtinId="9" hidden="1"/>
    <cellStyle name="Hipervínculo visitado" xfId="28941" builtinId="9" hidden="1"/>
    <cellStyle name="Hipervínculo visitado" xfId="28943" builtinId="9" hidden="1"/>
    <cellStyle name="Hipervínculo visitado" xfId="28945" builtinId="9" hidden="1"/>
    <cellStyle name="Hipervínculo visitado" xfId="28947" builtinId="9" hidden="1"/>
    <cellStyle name="Hipervínculo visitado" xfId="28949" builtinId="9" hidden="1"/>
    <cellStyle name="Hipervínculo visitado" xfId="28951" builtinId="9" hidden="1"/>
    <cellStyle name="Hipervínculo visitado" xfId="28953" builtinId="9" hidden="1"/>
    <cellStyle name="Hipervínculo visitado" xfId="28955" builtinId="9" hidden="1"/>
    <cellStyle name="Hipervínculo visitado" xfId="28957" builtinId="9" hidden="1"/>
    <cellStyle name="Hipervínculo visitado" xfId="28959" builtinId="9" hidden="1"/>
    <cellStyle name="Hipervínculo visitado" xfId="28961" builtinId="9" hidden="1"/>
    <cellStyle name="Hipervínculo visitado" xfId="28963" builtinId="9" hidden="1"/>
    <cellStyle name="Hipervínculo visitado" xfId="28965" builtinId="9" hidden="1"/>
    <cellStyle name="Hipervínculo visitado" xfId="28967" builtinId="9" hidden="1"/>
    <cellStyle name="Hipervínculo visitado" xfId="28969" builtinId="9" hidden="1"/>
    <cellStyle name="Hipervínculo visitado" xfId="28971" builtinId="9" hidden="1"/>
    <cellStyle name="Hipervínculo visitado" xfId="28973" builtinId="9" hidden="1"/>
    <cellStyle name="Hipervínculo visitado" xfId="28975" builtinId="9" hidden="1"/>
    <cellStyle name="Hipervínculo visitado" xfId="28977" builtinId="9" hidden="1"/>
    <cellStyle name="Hipervínculo visitado" xfId="28979" builtinId="9" hidden="1"/>
    <cellStyle name="Hipervínculo visitado" xfId="28981" builtinId="9" hidden="1"/>
    <cellStyle name="Hipervínculo visitado" xfId="28983" builtinId="9" hidden="1"/>
    <cellStyle name="Hipervínculo visitado" xfId="28985" builtinId="9" hidden="1"/>
    <cellStyle name="Hipervínculo visitado" xfId="28987" builtinId="9" hidden="1"/>
    <cellStyle name="Hipervínculo visitado" xfId="28989" builtinId="9" hidden="1"/>
    <cellStyle name="Hipervínculo visitado" xfId="28991" builtinId="9" hidden="1"/>
    <cellStyle name="Hipervínculo visitado" xfId="28993" builtinId="9" hidden="1"/>
    <cellStyle name="Hipervínculo visitado" xfId="28995" builtinId="9" hidden="1"/>
    <cellStyle name="Hipervínculo visitado" xfId="28997" builtinId="9" hidden="1"/>
    <cellStyle name="Hipervínculo visitado" xfId="28999" builtinId="9" hidden="1"/>
    <cellStyle name="Hipervínculo visitado" xfId="29001" builtinId="9" hidden="1"/>
    <cellStyle name="Hipervínculo visitado" xfId="29003" builtinId="9" hidden="1"/>
    <cellStyle name="Hipervínculo visitado" xfId="29005" builtinId="9" hidden="1"/>
    <cellStyle name="Hipervínculo visitado" xfId="29007" builtinId="9" hidden="1"/>
    <cellStyle name="Hipervínculo visitado" xfId="29009" builtinId="9" hidden="1"/>
    <cellStyle name="Hipervínculo visitado" xfId="29011" builtinId="9" hidden="1"/>
    <cellStyle name="Hipervínculo visitado" xfId="29013" builtinId="9" hidden="1"/>
    <cellStyle name="Hipervínculo visitado" xfId="29015" builtinId="9" hidden="1"/>
    <cellStyle name="Hipervínculo visitado" xfId="29017" builtinId="9" hidden="1"/>
    <cellStyle name="Hipervínculo visitado" xfId="29019" builtinId="9" hidden="1"/>
    <cellStyle name="Hipervínculo visitado" xfId="29021" builtinId="9" hidden="1"/>
    <cellStyle name="Hipervínculo visitado" xfId="29023" builtinId="9" hidden="1"/>
    <cellStyle name="Hipervínculo visitado" xfId="29025" builtinId="9" hidden="1"/>
    <cellStyle name="Hipervínculo visitado" xfId="29027" builtinId="9" hidden="1"/>
    <cellStyle name="Hipervínculo visitado" xfId="29029" builtinId="9" hidden="1"/>
    <cellStyle name="Hipervínculo visitado" xfId="29031" builtinId="9" hidden="1"/>
    <cellStyle name="Hipervínculo visitado" xfId="29033" builtinId="9" hidden="1"/>
    <cellStyle name="Hipervínculo visitado" xfId="29035" builtinId="9" hidden="1"/>
    <cellStyle name="Hipervínculo visitado" xfId="29037" builtinId="9" hidden="1"/>
    <cellStyle name="Hipervínculo visitado" xfId="29039" builtinId="9" hidden="1"/>
    <cellStyle name="Hipervínculo visitado" xfId="29041" builtinId="9" hidden="1"/>
    <cellStyle name="Hipervínculo visitado" xfId="29043" builtinId="9" hidden="1"/>
    <cellStyle name="Hipervínculo visitado" xfId="29045" builtinId="9" hidden="1"/>
    <cellStyle name="Hipervínculo visitado" xfId="29047" builtinId="9" hidden="1"/>
    <cellStyle name="Hipervínculo visitado" xfId="29049" builtinId="9" hidden="1"/>
    <cellStyle name="Hipervínculo visitado" xfId="29051" builtinId="9" hidden="1"/>
    <cellStyle name="Hipervínculo visitado" xfId="29053" builtinId="9" hidden="1"/>
    <cellStyle name="Hipervínculo visitado" xfId="29055" builtinId="9" hidden="1"/>
    <cellStyle name="Hipervínculo visitado" xfId="29057" builtinId="9" hidden="1"/>
    <cellStyle name="Hipervínculo visitado" xfId="29059" builtinId="9" hidden="1"/>
    <cellStyle name="Hipervínculo visitado" xfId="29061" builtinId="9" hidden="1"/>
    <cellStyle name="Hipervínculo visitado" xfId="29063" builtinId="9" hidden="1"/>
    <cellStyle name="Hipervínculo visitado" xfId="29065" builtinId="9" hidden="1"/>
    <cellStyle name="Hipervínculo visitado" xfId="29067" builtinId="9" hidden="1"/>
    <cellStyle name="Hipervínculo visitado" xfId="29069" builtinId="9" hidden="1"/>
    <cellStyle name="Hipervínculo visitado" xfId="29071" builtinId="9" hidden="1"/>
    <cellStyle name="Hipervínculo visitado" xfId="29073" builtinId="9" hidden="1"/>
    <cellStyle name="Hipervínculo visitado" xfId="29075" builtinId="9" hidden="1"/>
    <cellStyle name="Hipervínculo visitado" xfId="29077" builtinId="9" hidden="1"/>
    <cellStyle name="Hipervínculo visitado" xfId="29079" builtinId="9" hidden="1"/>
    <cellStyle name="Hipervínculo visitado" xfId="29081" builtinId="9" hidden="1"/>
    <cellStyle name="Hipervínculo visitado" xfId="29083" builtinId="9" hidden="1"/>
    <cellStyle name="Hipervínculo visitado" xfId="29085" builtinId="9" hidden="1"/>
    <cellStyle name="Hipervínculo visitado" xfId="29087" builtinId="9" hidden="1"/>
    <cellStyle name="Hipervínculo visitado" xfId="29089" builtinId="9" hidden="1"/>
    <cellStyle name="Hipervínculo visitado" xfId="29091" builtinId="9" hidden="1"/>
    <cellStyle name="Hipervínculo visitado" xfId="29093" builtinId="9" hidden="1"/>
    <cellStyle name="Hipervínculo visitado" xfId="29095" builtinId="9" hidden="1"/>
    <cellStyle name="Hipervínculo visitado" xfId="29097" builtinId="9" hidden="1"/>
    <cellStyle name="Hipervínculo visitado" xfId="29099" builtinId="9" hidden="1"/>
    <cellStyle name="Hipervínculo visitado" xfId="29101" builtinId="9" hidden="1"/>
    <cellStyle name="Hipervínculo visitado" xfId="29103" builtinId="9" hidden="1"/>
    <cellStyle name="Hipervínculo visitado" xfId="29105" builtinId="9" hidden="1"/>
    <cellStyle name="Hipervínculo visitado" xfId="29107" builtinId="9" hidden="1"/>
    <cellStyle name="Hipervínculo visitado" xfId="29109" builtinId="9" hidden="1"/>
    <cellStyle name="Hipervínculo visitado" xfId="29111" builtinId="9" hidden="1"/>
    <cellStyle name="Hipervínculo visitado" xfId="29113" builtinId="9" hidden="1"/>
    <cellStyle name="Hipervínculo visitado" xfId="29115" builtinId="9" hidden="1"/>
    <cellStyle name="Hipervínculo visitado" xfId="29117" builtinId="9" hidden="1"/>
    <cellStyle name="Hipervínculo visitado" xfId="29119" builtinId="9" hidden="1"/>
    <cellStyle name="Hipervínculo visitado" xfId="29121" builtinId="9" hidden="1"/>
    <cellStyle name="Hipervínculo visitado" xfId="29123" builtinId="9" hidden="1"/>
    <cellStyle name="Hipervínculo visitado" xfId="29125" builtinId="9" hidden="1"/>
    <cellStyle name="Hipervínculo visitado" xfId="29127" builtinId="9" hidden="1"/>
    <cellStyle name="Hipervínculo visitado" xfId="29129" builtinId="9" hidden="1"/>
    <cellStyle name="Hipervínculo visitado" xfId="29131" builtinId="9" hidden="1"/>
    <cellStyle name="Hipervínculo visitado" xfId="29133" builtinId="9" hidden="1"/>
    <cellStyle name="Hipervínculo visitado" xfId="29135" builtinId="9" hidden="1"/>
    <cellStyle name="Hipervínculo visitado" xfId="29137" builtinId="9" hidden="1"/>
    <cellStyle name="Hipervínculo visitado" xfId="29139" builtinId="9" hidden="1"/>
    <cellStyle name="Hipervínculo visitado" xfId="29141" builtinId="9" hidden="1"/>
    <cellStyle name="Hipervínculo visitado" xfId="29143" builtinId="9" hidden="1"/>
    <cellStyle name="Hipervínculo visitado" xfId="29145" builtinId="9" hidden="1"/>
    <cellStyle name="Hipervínculo visitado" xfId="29147" builtinId="9" hidden="1"/>
    <cellStyle name="Hipervínculo visitado" xfId="29149" builtinId="9" hidden="1"/>
    <cellStyle name="Hipervínculo visitado" xfId="29151" builtinId="9" hidden="1"/>
    <cellStyle name="Hipervínculo visitado" xfId="29153" builtinId="9" hidden="1"/>
    <cellStyle name="Hipervínculo visitado" xfId="29155" builtinId="9" hidden="1"/>
    <cellStyle name="Hipervínculo visitado" xfId="29157" builtinId="9" hidden="1"/>
    <cellStyle name="Hipervínculo visitado" xfId="29159" builtinId="9" hidden="1"/>
    <cellStyle name="Hipervínculo visitado" xfId="29161" builtinId="9" hidden="1"/>
    <cellStyle name="Hipervínculo visitado" xfId="29163" builtinId="9" hidden="1"/>
    <cellStyle name="Hipervínculo visitado" xfId="29165" builtinId="9" hidden="1"/>
    <cellStyle name="Hipervínculo visitado" xfId="29167" builtinId="9" hidden="1"/>
    <cellStyle name="Hipervínculo visitado" xfId="29169" builtinId="9" hidden="1"/>
    <cellStyle name="Hipervínculo visitado" xfId="29171" builtinId="9" hidden="1"/>
    <cellStyle name="Hipervínculo visitado" xfId="29173" builtinId="9" hidden="1"/>
    <cellStyle name="Hipervínculo visitado" xfId="29175" builtinId="9" hidden="1"/>
    <cellStyle name="Hipervínculo visitado" xfId="29177" builtinId="9" hidden="1"/>
    <cellStyle name="Hipervínculo visitado" xfId="29179" builtinId="9" hidden="1"/>
    <cellStyle name="Hipervínculo visitado" xfId="29181" builtinId="9" hidden="1"/>
    <cellStyle name="Hipervínculo visitado" xfId="29183" builtinId="9" hidden="1"/>
    <cellStyle name="Hipervínculo visitado" xfId="29185" builtinId="9" hidden="1"/>
    <cellStyle name="Hipervínculo visitado" xfId="29187" builtinId="9" hidden="1"/>
    <cellStyle name="Hipervínculo visitado" xfId="29189" builtinId="9" hidden="1"/>
    <cellStyle name="Hipervínculo visitado" xfId="29191" builtinId="9" hidden="1"/>
    <cellStyle name="Hipervínculo visitado" xfId="29193" builtinId="9" hidden="1"/>
    <cellStyle name="Hipervínculo visitado" xfId="29195" builtinId="9" hidden="1"/>
    <cellStyle name="Hipervínculo visitado" xfId="29197" builtinId="9" hidden="1"/>
    <cellStyle name="Hipervínculo visitado" xfId="29199" builtinId="9" hidden="1"/>
    <cellStyle name="Hipervínculo visitado" xfId="29201" builtinId="9" hidden="1"/>
    <cellStyle name="Hipervínculo visitado" xfId="29203" builtinId="9" hidden="1"/>
    <cellStyle name="Hipervínculo visitado" xfId="29205" builtinId="9" hidden="1"/>
    <cellStyle name="Hipervínculo visitado" xfId="29207" builtinId="9" hidden="1"/>
    <cellStyle name="Hipervínculo visitado" xfId="29209" builtinId="9" hidden="1"/>
    <cellStyle name="Hipervínculo visitado" xfId="29211" builtinId="9" hidden="1"/>
    <cellStyle name="Hipervínculo visitado" xfId="29213" builtinId="9" hidden="1"/>
    <cellStyle name="Hipervínculo visitado" xfId="29215" builtinId="9" hidden="1"/>
    <cellStyle name="Hipervínculo visitado" xfId="29217" builtinId="9" hidden="1"/>
    <cellStyle name="Hipervínculo visitado" xfId="29219" builtinId="9" hidden="1"/>
    <cellStyle name="Hipervínculo visitado" xfId="29221" builtinId="9" hidden="1"/>
    <cellStyle name="Hipervínculo visitado" xfId="29223" builtinId="9" hidden="1"/>
    <cellStyle name="Hipervínculo visitado" xfId="29225" builtinId="9" hidden="1"/>
    <cellStyle name="Hipervínculo visitado" xfId="29227" builtinId="9" hidden="1"/>
    <cellStyle name="Hipervínculo visitado" xfId="29229" builtinId="9" hidden="1"/>
    <cellStyle name="Hipervínculo visitado" xfId="29231" builtinId="9" hidden="1"/>
    <cellStyle name="Hipervínculo visitado" xfId="29233" builtinId="9" hidden="1"/>
    <cellStyle name="Hipervínculo visitado" xfId="29235" builtinId="9" hidden="1"/>
    <cellStyle name="Hipervínculo visitado" xfId="29237" builtinId="9" hidden="1"/>
    <cellStyle name="Hipervínculo visitado" xfId="29239" builtinId="9" hidden="1"/>
    <cellStyle name="Hipervínculo visitado" xfId="29241" builtinId="9" hidden="1"/>
    <cellStyle name="Hipervínculo visitado" xfId="29243" builtinId="9" hidden="1"/>
    <cellStyle name="Hipervínculo visitado" xfId="29245" builtinId="9" hidden="1"/>
    <cellStyle name="Hipervínculo visitado" xfId="29247" builtinId="9" hidden="1"/>
    <cellStyle name="Hipervínculo visitado" xfId="29249" builtinId="9" hidden="1"/>
    <cellStyle name="Hipervínculo visitado" xfId="29251" builtinId="9" hidden="1"/>
    <cellStyle name="Hipervínculo visitado" xfId="29253" builtinId="9" hidden="1"/>
    <cellStyle name="Hipervínculo visitado" xfId="29255" builtinId="9" hidden="1"/>
    <cellStyle name="Hipervínculo visitado" xfId="29257" builtinId="9" hidden="1"/>
    <cellStyle name="Hipervínculo visitado" xfId="29259" builtinId="9" hidden="1"/>
    <cellStyle name="Hipervínculo visitado" xfId="29261" builtinId="9" hidden="1"/>
    <cellStyle name="Hipervínculo visitado" xfId="29263" builtinId="9" hidden="1"/>
    <cellStyle name="Hipervínculo visitado" xfId="29265" builtinId="9" hidden="1"/>
    <cellStyle name="Hipervínculo visitado" xfId="29267" builtinId="9" hidden="1"/>
    <cellStyle name="Hipervínculo visitado" xfId="29269" builtinId="9" hidden="1"/>
    <cellStyle name="Hipervínculo visitado" xfId="29271" builtinId="9" hidden="1"/>
    <cellStyle name="Hipervínculo visitado" xfId="29273" builtinId="9" hidden="1"/>
    <cellStyle name="Hipervínculo visitado" xfId="29275" builtinId="9" hidden="1"/>
    <cellStyle name="Hipervínculo visitado" xfId="29277" builtinId="9" hidden="1"/>
    <cellStyle name="Hipervínculo visitado" xfId="29279" builtinId="9" hidden="1"/>
    <cellStyle name="Hipervínculo visitado" xfId="29281" builtinId="9" hidden="1"/>
    <cellStyle name="Hipervínculo visitado" xfId="29283" builtinId="9" hidden="1"/>
    <cellStyle name="Hipervínculo visitado" xfId="29285" builtinId="9" hidden="1"/>
    <cellStyle name="Hipervínculo visitado" xfId="29287" builtinId="9" hidden="1"/>
    <cellStyle name="Hipervínculo visitado" xfId="29289" builtinId="9" hidden="1"/>
    <cellStyle name="Hipervínculo visitado" xfId="29291" builtinId="9" hidden="1"/>
    <cellStyle name="Hipervínculo visitado" xfId="29293" builtinId="9" hidden="1"/>
    <cellStyle name="Hipervínculo visitado" xfId="29295" builtinId="9" hidden="1"/>
    <cellStyle name="Hipervínculo visitado" xfId="29297" builtinId="9" hidden="1"/>
    <cellStyle name="Hipervínculo visitado" xfId="29299" builtinId="9" hidden="1"/>
    <cellStyle name="Hipervínculo visitado" xfId="29301" builtinId="9" hidden="1"/>
    <cellStyle name="Hipervínculo visitado" xfId="29303" builtinId="9" hidden="1"/>
    <cellStyle name="Hipervínculo visitado" xfId="29305" builtinId="9" hidden="1"/>
    <cellStyle name="Hipervínculo visitado" xfId="29307" builtinId="9" hidden="1"/>
    <cellStyle name="Hipervínculo visitado" xfId="29309" builtinId="9" hidden="1"/>
    <cellStyle name="Hipervínculo visitado" xfId="29311" builtinId="9" hidden="1"/>
    <cellStyle name="Hipervínculo visitado" xfId="29313" builtinId="9" hidden="1"/>
    <cellStyle name="Hipervínculo visitado" xfId="29315" builtinId="9" hidden="1"/>
    <cellStyle name="Hipervínculo visitado" xfId="29317" builtinId="9" hidden="1"/>
    <cellStyle name="Hipervínculo visitado" xfId="29319" builtinId="9" hidden="1"/>
    <cellStyle name="Hipervínculo visitado" xfId="29321" builtinId="9" hidden="1"/>
    <cellStyle name="Hipervínculo visitado" xfId="29323" builtinId="9" hidden="1"/>
    <cellStyle name="Hipervínculo visitado" xfId="29325" builtinId="9" hidden="1"/>
    <cellStyle name="Hipervínculo visitado" xfId="29327" builtinId="9" hidden="1"/>
    <cellStyle name="Hipervínculo visitado" xfId="29329" builtinId="9" hidden="1"/>
    <cellStyle name="Hipervínculo visitado" xfId="29331" builtinId="9" hidden="1"/>
    <cellStyle name="Hipervínculo visitado" xfId="29333" builtinId="9" hidden="1"/>
    <cellStyle name="Hipervínculo visitado" xfId="29335" builtinId="9" hidden="1"/>
    <cellStyle name="Hipervínculo visitado" xfId="29337" builtinId="9" hidden="1"/>
    <cellStyle name="Hipervínculo visitado" xfId="29339" builtinId="9" hidden="1"/>
    <cellStyle name="Hipervínculo visitado" xfId="29341" builtinId="9" hidden="1"/>
    <cellStyle name="Hipervínculo visitado" xfId="29343" builtinId="9" hidden="1"/>
    <cellStyle name="Hipervínculo visitado" xfId="29345" builtinId="9" hidden="1"/>
    <cellStyle name="Hipervínculo visitado" xfId="29347" builtinId="9" hidden="1"/>
    <cellStyle name="Hipervínculo visitado" xfId="29349" builtinId="9" hidden="1"/>
    <cellStyle name="Hipervínculo visitado" xfId="29351" builtinId="9" hidden="1"/>
    <cellStyle name="Hipervínculo visitado" xfId="29353" builtinId="9" hidden="1"/>
    <cellStyle name="Hipervínculo visitado" xfId="29355" builtinId="9" hidden="1"/>
    <cellStyle name="Hipervínculo visitado" xfId="29357" builtinId="9" hidden="1"/>
    <cellStyle name="Hipervínculo visitado" xfId="29359" builtinId="9" hidden="1"/>
    <cellStyle name="Hipervínculo visitado" xfId="29361" builtinId="9" hidden="1"/>
    <cellStyle name="Hipervínculo visitado" xfId="29363" builtinId="9" hidden="1"/>
    <cellStyle name="Hipervínculo visitado" xfId="29365" builtinId="9" hidden="1"/>
    <cellStyle name="Hipervínculo visitado" xfId="29367" builtinId="9" hidden="1"/>
    <cellStyle name="Hipervínculo visitado" xfId="29369" builtinId="9" hidden="1"/>
    <cellStyle name="Hipervínculo visitado" xfId="29371" builtinId="9" hidden="1"/>
    <cellStyle name="Hipervínculo visitado" xfId="29373" builtinId="9" hidden="1"/>
    <cellStyle name="Hipervínculo visitado" xfId="29375" builtinId="9" hidden="1"/>
    <cellStyle name="Hipervínculo visitado" xfId="29377" builtinId="9" hidden="1"/>
    <cellStyle name="Hipervínculo visitado" xfId="29379" builtinId="9" hidden="1"/>
    <cellStyle name="Hipervínculo visitado" xfId="29381" builtinId="9" hidden="1"/>
    <cellStyle name="Hipervínculo visitado" xfId="29383" builtinId="9" hidden="1"/>
    <cellStyle name="Hipervínculo visitado" xfId="29385" builtinId="9" hidden="1"/>
    <cellStyle name="Hipervínculo visitado" xfId="29387" builtinId="9" hidden="1"/>
    <cellStyle name="Hipervínculo visitado" xfId="29389" builtinId="9" hidden="1"/>
    <cellStyle name="Hipervínculo visitado" xfId="29391" builtinId="9" hidden="1"/>
    <cellStyle name="Hipervínculo visitado" xfId="29393" builtinId="9" hidden="1"/>
    <cellStyle name="Hipervínculo visitado" xfId="29395" builtinId="9" hidden="1"/>
    <cellStyle name="Hipervínculo visitado" xfId="29397" builtinId="9" hidden="1"/>
    <cellStyle name="Hipervínculo visitado" xfId="29399" builtinId="9" hidden="1"/>
    <cellStyle name="Hipervínculo visitado" xfId="29401" builtinId="9" hidden="1"/>
    <cellStyle name="Hipervínculo visitado" xfId="29403" builtinId="9" hidden="1"/>
    <cellStyle name="Hipervínculo visitado" xfId="29405" builtinId="9" hidden="1"/>
    <cellStyle name="Hipervínculo visitado" xfId="29407" builtinId="9" hidden="1"/>
    <cellStyle name="Hipervínculo visitado" xfId="29409" builtinId="9" hidden="1"/>
    <cellStyle name="Hipervínculo visitado" xfId="29411" builtinId="9" hidden="1"/>
    <cellStyle name="Hipervínculo visitado" xfId="29413" builtinId="9" hidden="1"/>
    <cellStyle name="Hipervínculo visitado" xfId="29415" builtinId="9" hidden="1"/>
    <cellStyle name="Hipervínculo visitado" xfId="29417" builtinId="9" hidden="1"/>
    <cellStyle name="Hipervínculo visitado" xfId="29419" builtinId="9" hidden="1"/>
    <cellStyle name="Hipervínculo visitado" xfId="29421" builtinId="9" hidden="1"/>
    <cellStyle name="Hipervínculo visitado" xfId="29423" builtinId="9" hidden="1"/>
    <cellStyle name="Hipervínculo visitado" xfId="29425" builtinId="9" hidden="1"/>
    <cellStyle name="Hipervínculo visitado" xfId="29427" builtinId="9" hidden="1"/>
    <cellStyle name="Hipervínculo visitado" xfId="29429" builtinId="9" hidden="1"/>
    <cellStyle name="Hipervínculo visitado" xfId="29431" builtinId="9" hidden="1"/>
    <cellStyle name="Hipervínculo visitado" xfId="29433" builtinId="9" hidden="1"/>
    <cellStyle name="Hipervínculo visitado" xfId="29435" builtinId="9" hidden="1"/>
    <cellStyle name="Hipervínculo visitado" xfId="29437" builtinId="9" hidden="1"/>
    <cellStyle name="Hipervínculo visitado" xfId="29439" builtinId="9" hidden="1"/>
    <cellStyle name="Hipervínculo visitado" xfId="29441" builtinId="9" hidden="1"/>
    <cellStyle name="Hipervínculo visitado" xfId="29443" builtinId="9" hidden="1"/>
    <cellStyle name="Hipervínculo visitado" xfId="29445" builtinId="9" hidden="1"/>
    <cellStyle name="Hipervínculo visitado" xfId="29447" builtinId="9" hidden="1"/>
    <cellStyle name="Hipervínculo visitado" xfId="29449" builtinId="9" hidden="1"/>
    <cellStyle name="Hipervínculo visitado" xfId="29451" builtinId="9" hidden="1"/>
    <cellStyle name="Hipervínculo visitado" xfId="29453" builtinId="9" hidden="1"/>
    <cellStyle name="Hipervínculo visitado" xfId="29455" builtinId="9" hidden="1"/>
    <cellStyle name="Hipervínculo visitado" xfId="29457" builtinId="9" hidden="1"/>
    <cellStyle name="Hipervínculo visitado" xfId="29459" builtinId="9" hidden="1"/>
    <cellStyle name="Hipervínculo visitado" xfId="29461" builtinId="9" hidden="1"/>
    <cellStyle name="Hipervínculo visitado" xfId="29463" builtinId="9" hidden="1"/>
    <cellStyle name="Hipervínculo visitado" xfId="29465" builtinId="9" hidden="1"/>
    <cellStyle name="Hipervínculo visitado" xfId="29467" builtinId="9" hidden="1"/>
    <cellStyle name="Hipervínculo visitado" xfId="29469" builtinId="9" hidden="1"/>
    <cellStyle name="Hipervínculo visitado" xfId="29471" builtinId="9" hidden="1"/>
    <cellStyle name="Hipervínculo visitado" xfId="29473" builtinId="9" hidden="1"/>
    <cellStyle name="Hipervínculo visitado" xfId="29475" builtinId="9" hidden="1"/>
    <cellStyle name="Hipervínculo visitado" xfId="29477" builtinId="9" hidden="1"/>
    <cellStyle name="Hipervínculo visitado" xfId="29479" builtinId="9" hidden="1"/>
    <cellStyle name="Hipervínculo visitado" xfId="29481" builtinId="9" hidden="1"/>
    <cellStyle name="Hipervínculo visitado" xfId="29483" builtinId="9" hidden="1"/>
    <cellStyle name="Hipervínculo visitado" xfId="29485" builtinId="9" hidden="1"/>
    <cellStyle name="Hipervínculo visitado" xfId="29487" builtinId="9" hidden="1"/>
    <cellStyle name="Hipervínculo visitado" xfId="29489" builtinId="9" hidden="1"/>
    <cellStyle name="Hipervínculo visitado" xfId="29491" builtinId="9" hidden="1"/>
    <cellStyle name="Hipervínculo visitado" xfId="29493" builtinId="9" hidden="1"/>
    <cellStyle name="Hipervínculo visitado" xfId="29495" builtinId="9" hidden="1"/>
    <cellStyle name="Hipervínculo visitado" xfId="29497" builtinId="9" hidden="1"/>
    <cellStyle name="Hipervínculo visitado" xfId="29499" builtinId="9" hidden="1"/>
    <cellStyle name="Hipervínculo visitado" xfId="29501" builtinId="9" hidden="1"/>
    <cellStyle name="Hipervínculo visitado" xfId="29503" builtinId="9" hidden="1"/>
    <cellStyle name="Hipervínculo visitado" xfId="29505" builtinId="9" hidden="1"/>
    <cellStyle name="Hipervínculo visitado" xfId="29507" builtinId="9" hidden="1"/>
    <cellStyle name="Hipervínculo visitado" xfId="29509" builtinId="9" hidden="1"/>
    <cellStyle name="Hipervínculo visitado" xfId="29511" builtinId="9" hidden="1"/>
    <cellStyle name="Hipervínculo visitado" xfId="29513" builtinId="9" hidden="1"/>
    <cellStyle name="Hipervínculo visitado" xfId="29515" builtinId="9" hidden="1"/>
    <cellStyle name="Hipervínculo visitado" xfId="29517" builtinId="9" hidden="1"/>
    <cellStyle name="Hipervínculo visitado" xfId="29519" builtinId="9" hidden="1"/>
    <cellStyle name="Hipervínculo visitado" xfId="29521" builtinId="9" hidden="1"/>
    <cellStyle name="Hipervínculo visitado" xfId="29523" builtinId="9" hidden="1"/>
    <cellStyle name="Hipervínculo visitado" xfId="29525" builtinId="9" hidden="1"/>
    <cellStyle name="Hipervínculo visitado" xfId="29527" builtinId="9" hidden="1"/>
    <cellStyle name="Hipervínculo visitado" xfId="29529" builtinId="9" hidden="1"/>
    <cellStyle name="Hipervínculo visitado" xfId="29531" builtinId="9" hidden="1"/>
    <cellStyle name="Hipervínculo visitado" xfId="29533" builtinId="9" hidden="1"/>
    <cellStyle name="Hipervínculo visitado" xfId="29535" builtinId="9" hidden="1"/>
    <cellStyle name="Hipervínculo visitado" xfId="29537" builtinId="9" hidden="1"/>
    <cellStyle name="Hipervínculo visitado" xfId="29539" builtinId="9" hidden="1"/>
    <cellStyle name="Hipervínculo visitado" xfId="29541" builtinId="9" hidden="1"/>
    <cellStyle name="Hipervínculo visitado" xfId="29543" builtinId="9" hidden="1"/>
    <cellStyle name="Hipervínculo visitado" xfId="29545" builtinId="9" hidden="1"/>
    <cellStyle name="Hipervínculo visitado" xfId="29547" builtinId="9" hidden="1"/>
    <cellStyle name="Hipervínculo visitado" xfId="29549" builtinId="9" hidden="1"/>
    <cellStyle name="Hipervínculo visitado" xfId="29551" builtinId="9" hidden="1"/>
    <cellStyle name="Hipervínculo visitado" xfId="29553" builtinId="9" hidden="1"/>
    <cellStyle name="Hipervínculo visitado" xfId="29555" builtinId="9" hidden="1"/>
    <cellStyle name="Hipervínculo visitado" xfId="29557" builtinId="9" hidden="1"/>
    <cellStyle name="Hipervínculo visitado" xfId="29559" builtinId="9" hidden="1"/>
    <cellStyle name="Hipervínculo visitado" xfId="29561" builtinId="9" hidden="1"/>
    <cellStyle name="Hipervínculo visitado" xfId="29563" builtinId="9" hidden="1"/>
    <cellStyle name="Hipervínculo visitado" xfId="29565" builtinId="9" hidden="1"/>
    <cellStyle name="Hipervínculo visitado" xfId="29567" builtinId="9" hidden="1"/>
    <cellStyle name="Hipervínculo visitado" xfId="29569" builtinId="9" hidden="1"/>
    <cellStyle name="Hipervínculo visitado" xfId="29571" builtinId="9" hidden="1"/>
    <cellStyle name="Hipervínculo visitado" xfId="29573" builtinId="9" hidden="1"/>
    <cellStyle name="Hipervínculo visitado" xfId="29575" builtinId="9" hidden="1"/>
    <cellStyle name="Hipervínculo visitado" xfId="29577" builtinId="9" hidden="1"/>
    <cellStyle name="Hipervínculo visitado" xfId="29579" builtinId="9" hidden="1"/>
    <cellStyle name="Hipervínculo visitado" xfId="29581" builtinId="9" hidden="1"/>
    <cellStyle name="Hipervínculo visitado" xfId="29583" builtinId="9" hidden="1"/>
    <cellStyle name="Hipervínculo visitado" xfId="29585" builtinId="9" hidden="1"/>
    <cellStyle name="Hipervínculo visitado" xfId="29587" builtinId="9" hidden="1"/>
    <cellStyle name="Hipervínculo visitado" xfId="29589" builtinId="9" hidden="1"/>
    <cellStyle name="Hipervínculo visitado" xfId="29591" builtinId="9" hidden="1"/>
    <cellStyle name="Hipervínculo visitado" xfId="29593" builtinId="9" hidden="1"/>
    <cellStyle name="Hipervínculo visitado" xfId="29595" builtinId="9" hidden="1"/>
    <cellStyle name="Hipervínculo visitado" xfId="29597" builtinId="9" hidden="1"/>
    <cellStyle name="Hipervínculo visitado" xfId="29766" builtinId="9" hidden="1"/>
    <cellStyle name="Hipervínculo visitado" xfId="29898" builtinId="9" hidden="1"/>
    <cellStyle name="Hipervínculo visitado" xfId="29864" builtinId="9" hidden="1"/>
    <cellStyle name="Hipervínculo visitado" xfId="29807" builtinId="9" hidden="1"/>
    <cellStyle name="Hipervínculo visitado" xfId="29750" builtinId="9" hidden="1"/>
    <cellStyle name="Hipervínculo visitado" xfId="26070" builtinId="9" hidden="1"/>
    <cellStyle name="Hipervínculo visitado" xfId="26252" builtinId="9" hidden="1"/>
    <cellStyle name="Hipervínculo visitado" xfId="30006" builtinId="9" hidden="1"/>
    <cellStyle name="Hipervínculo visitado" xfId="29949" builtinId="9" hidden="1"/>
    <cellStyle name="Hipervínculo visitado" xfId="29910" builtinId="9" hidden="1"/>
    <cellStyle name="Hipervínculo visitado" xfId="29658" builtinId="9" hidden="1"/>
    <cellStyle name="Hipervínculo visitado" xfId="29642" builtinId="9" hidden="1"/>
    <cellStyle name="Hipervínculo visitado" xfId="29904" builtinId="9" hidden="1"/>
    <cellStyle name="Hipervínculo visitado" xfId="29873" builtinId="9" hidden="1"/>
    <cellStyle name="Hipervínculo visitado" xfId="29816" builtinId="9" hidden="1"/>
    <cellStyle name="Hipervínculo visitado" xfId="29759" builtinId="9" hidden="1"/>
    <cellStyle name="Hipervínculo visitado" xfId="29665" builtinId="9" hidden="1"/>
    <cellStyle name="Hipervínculo visitado" xfId="30005" builtinId="9" hidden="1"/>
    <cellStyle name="Hipervínculo visitado" xfId="29948" builtinId="9" hidden="1"/>
    <cellStyle name="Hipervínculo visitado" xfId="29905" builtinId="9" hidden="1"/>
    <cellStyle name="Hipervínculo visitado" xfId="29874" builtinId="9" hidden="1"/>
    <cellStyle name="Hipervínculo visitado" xfId="29817" builtinId="9" hidden="1"/>
    <cellStyle name="Hipervínculo visitado" xfId="29760" builtinId="9" hidden="1"/>
    <cellStyle name="Hipervínculo visitado" xfId="29670" builtinId="9" hidden="1"/>
    <cellStyle name="Hipervínculo visitado" xfId="27840" builtinId="9" hidden="1"/>
    <cellStyle name="Hipervínculo visitado" xfId="29846" builtinId="9" hidden="1"/>
    <cellStyle name="Hipervínculo visitado" xfId="29789" builtinId="9" hidden="1"/>
    <cellStyle name="Hipervínculo visitado" xfId="29732" builtinId="9" hidden="1"/>
    <cellStyle name="Hipervínculo visitado" xfId="30004" builtinId="9" hidden="1"/>
    <cellStyle name="Hipervínculo visitado" xfId="29947" builtinId="9" hidden="1"/>
    <cellStyle name="Hipervínculo visitado" xfId="27947" builtinId="9" hidden="1"/>
    <cellStyle name="Hipervínculo visitado" xfId="29643" builtinId="9" hidden="1"/>
    <cellStyle name="Hipervínculo visitado" xfId="28004" builtinId="9" hidden="1"/>
    <cellStyle name="Hipervínculo visitado" xfId="28061" builtinId="9" hidden="1"/>
    <cellStyle name="Hipervínculo visitado" xfId="27799" builtinId="9" hidden="1"/>
    <cellStyle name="Hipervínculo visitado" xfId="29909" builtinId="9" hidden="1"/>
    <cellStyle name="Hipervínculo visitado" xfId="29878" builtinId="9" hidden="1"/>
    <cellStyle name="Hipervínculo visitado" xfId="29821" builtinId="9" hidden="1"/>
    <cellStyle name="Hipervínculo visitado" xfId="29764" builtinId="9" hidden="1"/>
    <cellStyle name="Hipervínculo visitado" xfId="29891" builtinId="9" hidden="1"/>
    <cellStyle name="Hipervínculo visitado" xfId="29834" builtinId="9" hidden="1"/>
    <cellStyle name="Hipervínculo visitado" xfId="29777" builtinId="9" hidden="1"/>
    <cellStyle name="Hipervínculo visitado" xfId="29721" builtinId="9" hidden="1"/>
    <cellStyle name="Hipervínculo visitado" xfId="29889" builtinId="9" hidden="1"/>
    <cellStyle name="Hipervínculo visitado" xfId="29832" builtinId="9" hidden="1"/>
    <cellStyle name="Hipervínculo visitado" xfId="29775" builtinId="9" hidden="1"/>
    <cellStyle name="Hipervínculo visitado" xfId="29719" builtinId="9" hidden="1"/>
    <cellStyle name="Hipervínculo visitado" xfId="29653" builtinId="9" hidden="1"/>
    <cellStyle name="Hipervínculo visitado" xfId="27793" builtinId="9" hidden="1"/>
    <cellStyle name="Hipervínculo visitado" xfId="30049" builtinId="9" hidden="1"/>
    <cellStyle name="Hipervínculo visitado" xfId="29992" builtinId="9" hidden="1"/>
    <cellStyle name="Hipervínculo visitado" xfId="29676" builtinId="9" hidden="1"/>
    <cellStyle name="Hipervínculo visitado" xfId="30047" builtinId="9" hidden="1"/>
    <cellStyle name="Hipervínculo visitado" xfId="29990" builtinId="9" hidden="1"/>
    <cellStyle name="Hipervínculo visitado" xfId="29934" builtinId="9" hidden="1"/>
    <cellStyle name="Hipervínculo visitado" xfId="29673" builtinId="9" hidden="1"/>
    <cellStyle name="Hipervínculo visitado" xfId="30008" builtinId="9" hidden="1"/>
    <cellStyle name="Hipervínculo visitado" xfId="29951" builtinId="9" hidden="1"/>
    <cellStyle name="Hipervínculo visitado" xfId="29932" builtinId="9" hidden="1"/>
    <cellStyle name="Hipervínculo visitado" xfId="29888" builtinId="9" hidden="1"/>
    <cellStyle name="Hipervínculo visitado" xfId="29831" builtinId="9" hidden="1"/>
    <cellStyle name="Hipervínculo visitado" xfId="29774" builtinId="9" hidden="1"/>
    <cellStyle name="Hipervínculo visitado" xfId="28257" builtinId="9" hidden="1"/>
    <cellStyle name="Hipervínculo visitado" xfId="30039" builtinId="9" hidden="1"/>
    <cellStyle name="Hipervínculo visitado" xfId="29982" builtinId="9" hidden="1"/>
    <cellStyle name="Hipervínculo visitado" xfId="29926" builtinId="9" hidden="1"/>
    <cellStyle name="Hipervínculo visitado" xfId="29662" builtinId="9" hidden="1"/>
    <cellStyle name="Hipervínculo visitado" xfId="29945" builtinId="9" hidden="1"/>
    <cellStyle name="Hipervínculo visitado" xfId="29907" builtinId="9" hidden="1"/>
    <cellStyle name="Hipervínculo visitado" xfId="29876" builtinId="9" hidden="1"/>
    <cellStyle name="Hipervínculo visitado" xfId="29819" builtinId="9" hidden="1"/>
    <cellStyle name="Hipervínculo visitado" xfId="29762" builtinId="9" hidden="1"/>
    <cellStyle name="Hipervínculo visitado" xfId="29885" builtinId="9" hidden="1"/>
    <cellStyle name="Hipervínculo visitado" xfId="29828" builtinId="9" hidden="1"/>
    <cellStyle name="Hipervínculo visitado" xfId="29771" builtinId="9" hidden="1"/>
    <cellStyle name="Hipervínculo visitado" xfId="29715" builtinId="9" hidden="1"/>
    <cellStyle name="Hipervínculo visitado" xfId="27784" builtinId="9" hidden="1"/>
    <cellStyle name="Hipervínculo visitado" xfId="30002" builtinId="9" hidden="1"/>
    <cellStyle name="Hipervínculo visitado" xfId="29944" builtinId="9" hidden="1"/>
    <cellStyle name="Hipervínculo visitado" xfId="29900" builtinId="9" hidden="1"/>
    <cellStyle name="Hipervínculo visitado" xfId="29867" builtinId="9" hidden="1"/>
    <cellStyle name="Hipervínculo visitado" xfId="29810" builtinId="9" hidden="1"/>
    <cellStyle name="Hipervínculo visitado" xfId="29753" builtinId="9" hidden="1"/>
    <cellStyle name="Hipervínculo visitado" xfId="29884" builtinId="9" hidden="1"/>
    <cellStyle name="Hipervínculo visitado" xfId="29827" builtinId="9" hidden="1"/>
    <cellStyle name="Hipervínculo visitado" xfId="29770" builtinId="9" hidden="1"/>
    <cellStyle name="Hipervínculo visitado" xfId="29714" builtinId="9" hidden="1"/>
    <cellStyle name="Hipervínculo visitado" xfId="29887" builtinId="9" hidden="1"/>
    <cellStyle name="Hipervínculo visitado" xfId="29830" builtinId="9" hidden="1"/>
    <cellStyle name="Hipervínculo visitado" xfId="29773" builtinId="9" hidden="1"/>
    <cellStyle name="Hipervínculo visitado" xfId="29717" builtinId="9" hidden="1"/>
    <cellStyle name="Hipervínculo visitado" xfId="27922" builtinId="9" hidden="1"/>
    <cellStyle name="Hipervínculo visitado" xfId="29727" builtinId="9" hidden="1"/>
    <cellStyle name="Hipervínculo visitado" xfId="30023" builtinId="9" hidden="1"/>
    <cellStyle name="Hipervínculo visitado" xfId="29966" builtinId="9" hidden="1"/>
    <cellStyle name="Hipervínculo visitado" xfId="29641" builtinId="9" hidden="1"/>
    <cellStyle name="Hipervínculo visitado" xfId="30050" builtinId="9" hidden="1"/>
    <cellStyle name="Hipervínculo visitado" xfId="29993" builtinId="9" hidden="1"/>
    <cellStyle name="Hipervínculo visitado" xfId="29677" builtinId="9" hidden="1"/>
    <cellStyle name="Hipervínculo visitado" xfId="30038" builtinId="9" hidden="1"/>
    <cellStyle name="Hipervínculo visitado" xfId="29981" builtinId="9" hidden="1"/>
    <cellStyle name="Hipervínculo visitado" xfId="29925" builtinId="9" hidden="1"/>
    <cellStyle name="Hipervínculo visitado" xfId="29661" builtinId="9" hidden="1"/>
    <cellStyle name="Hipervínculo visitado" xfId="30040" builtinId="9" hidden="1"/>
    <cellStyle name="Hipervínculo visitado" xfId="29983" builtinId="9" hidden="1"/>
    <cellStyle name="Hipervínculo visitado" xfId="29927" builtinId="9" hidden="1"/>
    <cellStyle name="Hipervínculo visitado" xfId="29663" builtinId="9" hidden="1"/>
    <cellStyle name="Hipervínculo visitado" xfId="30036" builtinId="9" hidden="1"/>
    <cellStyle name="Hipervínculo visitado" xfId="29979" builtinId="9" hidden="1"/>
    <cellStyle name="Hipervínculo visitado" xfId="29911" builtinId="9" hidden="1"/>
    <cellStyle name="Hipervínculo visitado" xfId="29659" builtinId="9" hidden="1"/>
    <cellStyle name="Hipervínculo visitado" xfId="30000" builtinId="9" hidden="1"/>
    <cellStyle name="Hipervínculo visitado" xfId="29942" builtinId="9" hidden="1"/>
    <cellStyle name="Hipervínculo visitado" xfId="29908" builtinId="9" hidden="1"/>
    <cellStyle name="Hipervínculo visitado" xfId="29877" builtinId="9" hidden="1"/>
    <cellStyle name="Hipervínculo visitado" xfId="29820" builtinId="9" hidden="1"/>
    <cellStyle name="Hipervínculo visitado" xfId="29763" builtinId="9" hidden="1"/>
    <cellStyle name="Hipervínculo visitado" xfId="29844" builtinId="9" hidden="1"/>
    <cellStyle name="Hipervínculo visitado" xfId="29787" builtinId="9" hidden="1"/>
    <cellStyle name="Hipervínculo visitado" xfId="29729" builtinId="9" hidden="1"/>
    <cellStyle name="Hipervínculo visitado" xfId="29716" builtinId="9" hidden="1"/>
    <cellStyle name="Hipervínculo visitado" xfId="30043" builtinId="9" hidden="1"/>
    <cellStyle name="Hipervínculo visitado" xfId="29986" builtinId="9" hidden="1"/>
    <cellStyle name="Hipervínculo visitado" xfId="29668" builtinId="9" hidden="1"/>
    <cellStyle name="Hipervínculo visitado" xfId="27979" builtinId="9" hidden="1"/>
    <cellStyle name="Hipervínculo visitado" xfId="29936" builtinId="9" hidden="1"/>
    <cellStyle name="Hipervínculo visitado" xfId="29899" builtinId="9" hidden="1"/>
    <cellStyle name="Hipervínculo visitado" xfId="29865" builtinId="9" hidden="1"/>
    <cellStyle name="Hipervínculo visitado" xfId="29808" builtinId="9" hidden="1"/>
    <cellStyle name="Hipervínculo visitado" xfId="29751" builtinId="9" hidden="1"/>
    <cellStyle name="Hipervínculo visitado" xfId="27850" builtinId="9" hidden="1"/>
    <cellStyle name="Hipervínculo visitado" xfId="29606" builtinId="9" hidden="1"/>
    <cellStyle name="Hipervínculo visitado" xfId="29630" builtinId="9" hidden="1"/>
    <cellStyle name="Hipervínculo visitado" xfId="29622" builtinId="9" hidden="1"/>
    <cellStyle name="Hipervínculo visitado" xfId="29614" builtinId="9" hidden="1"/>
    <cellStyle name="Hipervínculo visitado" xfId="29872" builtinId="9" hidden="1"/>
    <cellStyle name="Hipervínculo visitado" xfId="29815" builtinId="9" hidden="1"/>
    <cellStyle name="Hipervínculo visitado" xfId="29758" builtinId="9" hidden="1"/>
    <cellStyle name="Hipervínculo visitado" xfId="28036" builtinId="9" hidden="1"/>
    <cellStyle name="Hipervínculo visitado" xfId="27797" builtinId="9" hidden="1"/>
    <cellStyle name="Hipervínculo visitado" xfId="30054" builtinId="9" hidden="1"/>
    <cellStyle name="Hipervínculo visitado" xfId="29997" builtinId="9" hidden="1"/>
    <cellStyle name="Hipervínculo visitado" xfId="29683" builtinId="9" hidden="1"/>
    <cellStyle name="Hipervínculo visitado" xfId="29725" builtinId="9" hidden="1"/>
    <cellStyle name="Hipervínculo visitado" xfId="29688" builtinId="9" hidden="1"/>
    <cellStyle name="Hipervínculo visitado" xfId="30027" builtinId="9" hidden="1"/>
    <cellStyle name="Hipervínculo visitado" xfId="29970" builtinId="9" hidden="1"/>
    <cellStyle name="Hipervínculo visitado" xfId="29647" builtinId="9" hidden="1"/>
    <cellStyle name="Hipervínculo visitado" xfId="29999" builtinId="9" hidden="1"/>
    <cellStyle name="Hipervínculo visitado" xfId="29940" builtinId="9" hidden="1"/>
    <cellStyle name="Hipervínculo visitado" xfId="29903" builtinId="9" hidden="1"/>
    <cellStyle name="Hipervínculo visitado" xfId="29871" builtinId="9" hidden="1"/>
    <cellStyle name="Hipervínculo visitado" xfId="29814" builtinId="9" hidden="1"/>
    <cellStyle name="Hipervínculo visitado" xfId="29757" builtinId="9" hidden="1"/>
    <cellStyle name="Hipervínculo visitado" xfId="27798" builtinId="9" hidden="1"/>
    <cellStyle name="Hipervínculo visitado" xfId="29841" builtinId="9" hidden="1"/>
    <cellStyle name="Hipervínculo visitado" xfId="29784" builtinId="9" hidden="1"/>
    <cellStyle name="Hipervínculo visitado" xfId="29723" builtinId="9" hidden="1"/>
    <cellStyle name="Hipervínculo visitado" xfId="30025" builtinId="9" hidden="1"/>
    <cellStyle name="Hipervínculo visitado" xfId="29968" builtinId="9" hidden="1"/>
    <cellStyle name="Hipervínculo visitado" xfId="29645" builtinId="9" hidden="1"/>
    <cellStyle name="Hipervínculo visitado" xfId="30052" builtinId="9" hidden="1"/>
    <cellStyle name="Hipervínculo visitado" xfId="29995" builtinId="9" hidden="1"/>
    <cellStyle name="Hipervínculo visitado" xfId="29681" builtinId="9" hidden="1"/>
    <cellStyle name="Hipervínculo visitado" xfId="29837" builtinId="9" hidden="1"/>
    <cellStyle name="Hipervínculo visitado" xfId="29780" builtinId="9" hidden="1"/>
    <cellStyle name="Hipervínculo visitado" xfId="29938" builtinId="9" hidden="1"/>
    <cellStyle name="Hipervínculo visitado" xfId="29901" builtinId="9" hidden="1"/>
    <cellStyle name="Hipervínculo visitado" xfId="29869" builtinId="9" hidden="1"/>
    <cellStyle name="Hipervínculo visitado" xfId="29812" builtinId="9" hidden="1"/>
    <cellStyle name="Hipervínculo visitado" xfId="29755" builtinId="9" hidden="1"/>
    <cellStyle name="Hipervínculo visitado" xfId="29679" builtinId="9" hidden="1"/>
    <cellStyle name="Hipervínculo visitado" xfId="30053" builtinId="9" hidden="1"/>
    <cellStyle name="Hipervínculo visitado" xfId="29996" builtinId="9" hidden="1"/>
    <cellStyle name="Hipervínculo visitado" xfId="29682" builtinId="9" hidden="1"/>
    <cellStyle name="Hipervínculo visitado" xfId="27787" builtinId="9" hidden="1"/>
    <cellStyle name="Hipervínculo visitado" xfId="29610" builtinId="9" hidden="1"/>
    <cellStyle name="Hipervínculo visitado" xfId="29603" builtinId="9" hidden="1"/>
    <cellStyle name="Hipervínculo visitado" xfId="29633" builtinId="9" hidden="1"/>
    <cellStyle name="Hipervínculo visitado" xfId="29625" builtinId="9" hidden="1"/>
    <cellStyle name="Hipervínculo visitado" xfId="29617" builtinId="9" hidden="1"/>
    <cellStyle name="Hipervínculo visitado" xfId="30020" builtinId="9" hidden="1"/>
    <cellStyle name="Hipervínculo visitado" xfId="29963" builtinId="9" hidden="1"/>
    <cellStyle name="Hipervínculo visitado" xfId="29924" builtinId="9" hidden="1"/>
    <cellStyle name="Hipervínculo visitado" xfId="29636" builtinId="9" hidden="1"/>
    <cellStyle name="Hipervínculo visitado" xfId="30018" builtinId="9" hidden="1"/>
    <cellStyle name="Hipervínculo visitado" xfId="29961" builtinId="9" hidden="1"/>
    <cellStyle name="Hipervínculo visitado" xfId="29922" builtinId="9" hidden="1"/>
    <cellStyle name="Hipervínculo visitado" xfId="29632" builtinId="9" hidden="1"/>
    <cellStyle name="Hipervínculo visitado" xfId="30016" builtinId="9" hidden="1"/>
    <cellStyle name="Hipervínculo visitado" xfId="29959" builtinId="9" hidden="1"/>
    <cellStyle name="Hipervínculo visitado" xfId="29920" builtinId="9" hidden="1"/>
    <cellStyle name="Hipervínculo visitado" xfId="29628" builtinId="9" hidden="1"/>
    <cellStyle name="Hipervínculo visitado" xfId="30014" builtinId="9" hidden="1"/>
    <cellStyle name="Hipervínculo visitado" xfId="29957" builtinId="9" hidden="1"/>
    <cellStyle name="Hipervínculo visitado" xfId="29918" builtinId="9" hidden="1"/>
    <cellStyle name="Hipervínculo visitado" xfId="29624" builtinId="9" hidden="1"/>
    <cellStyle name="Hipervínculo visitado" xfId="30012" builtinId="9" hidden="1"/>
    <cellStyle name="Hipervínculo visitado" xfId="29955" builtinId="9" hidden="1"/>
    <cellStyle name="Hipervínculo visitado" xfId="29916" builtinId="9" hidden="1"/>
    <cellStyle name="Hipervínculo visitado" xfId="29620" builtinId="9" hidden="1"/>
    <cellStyle name="Hipervínculo visitado" xfId="30010" builtinId="9" hidden="1"/>
    <cellStyle name="Hipervínculo visitado" xfId="29953" builtinId="9" hidden="1"/>
    <cellStyle name="Hipervínculo visitado" xfId="29914" builtinId="9" hidden="1"/>
    <cellStyle name="Hipervínculo visitado" xfId="29616" builtinId="9" hidden="1"/>
    <cellStyle name="Hipervínculo visitado" xfId="30019" builtinId="9" hidden="1"/>
    <cellStyle name="Hipervínculo visitado" xfId="29962" builtinId="9" hidden="1"/>
    <cellStyle name="Hipervínculo visitado" xfId="29923" builtinId="9" hidden="1"/>
    <cellStyle name="Hipervínculo visitado" xfId="29635" builtinId="9" hidden="1"/>
    <cellStyle name="Hipervínculo visitado" xfId="30017" builtinId="9" hidden="1"/>
    <cellStyle name="Hipervínculo visitado" xfId="29960" builtinId="9" hidden="1"/>
    <cellStyle name="Hipervínculo visitado" xfId="29921" builtinId="9" hidden="1"/>
    <cellStyle name="Hipervínculo visitado" xfId="29631" builtinId="9" hidden="1"/>
    <cellStyle name="Hipervínculo visitado" xfId="30015" builtinId="9" hidden="1"/>
    <cellStyle name="Hipervínculo visitado" xfId="29958" builtinId="9" hidden="1"/>
    <cellStyle name="Hipervínculo visitado" xfId="29919" builtinId="9" hidden="1"/>
    <cellStyle name="Hipervínculo visitado" xfId="29627" builtinId="9" hidden="1"/>
    <cellStyle name="Hipervínculo visitado" xfId="30013" builtinId="9" hidden="1"/>
    <cellStyle name="Hipervínculo visitado" xfId="29956" builtinId="9" hidden="1"/>
    <cellStyle name="Hipervínculo visitado" xfId="29917" builtinId="9" hidden="1"/>
    <cellStyle name="Hipervínculo visitado" xfId="29623" builtinId="9" hidden="1"/>
    <cellStyle name="Hipervínculo visitado" xfId="30011" builtinId="9" hidden="1"/>
    <cellStyle name="Hipervínculo visitado" xfId="29954" builtinId="9" hidden="1"/>
    <cellStyle name="Hipervínculo visitado" xfId="29915" builtinId="9" hidden="1"/>
    <cellStyle name="Hipervínculo visitado" xfId="29619" builtinId="9" hidden="1"/>
    <cellStyle name="Hipervínculo visitado" xfId="30009" builtinId="9" hidden="1"/>
    <cellStyle name="Hipervínculo visitado" xfId="29952" builtinId="9" hidden="1"/>
    <cellStyle name="Hipervínculo visitado" xfId="29913" builtinId="9" hidden="1"/>
    <cellStyle name="Hipervínculo visitado" xfId="29615" builtinId="9" hidden="1"/>
    <cellStyle name="Hipervínculo visitado" xfId="30056" builtinId="9" hidden="1"/>
    <cellStyle name="Hipervínculo visitado" xfId="30058" builtinId="9" hidden="1"/>
    <cellStyle name="Hipervínculo visitado" xfId="30060" builtinId="9" hidden="1"/>
    <cellStyle name="Hipervínculo visitado" xfId="30062" builtinId="9" hidden="1"/>
    <cellStyle name="Hipervínculo visitado" xfId="30064" builtinId="9" hidden="1"/>
    <cellStyle name="Hipervínculo visitado" xfId="30066" builtinId="9" hidden="1"/>
    <cellStyle name="Hipervínculo visitado" xfId="30068" builtinId="9" hidden="1"/>
    <cellStyle name="Hipervínculo visitado" xfId="30070" builtinId="9" hidden="1"/>
    <cellStyle name="Hipervínculo visitado" xfId="30073" builtinId="9" hidden="1"/>
    <cellStyle name="Hipervínculo visitado" xfId="30075" builtinId="9" hidden="1"/>
    <cellStyle name="Hipervínculo visitado" xfId="30077" builtinId="9" hidden="1"/>
    <cellStyle name="Hipervínculo visitado" xfId="30079" builtinId="9" hidden="1"/>
    <cellStyle name="Hipervínculo visitado" xfId="30081" builtinId="9" hidden="1"/>
    <cellStyle name="Hipervínculo visitado" xfId="30083" builtinId="9" hidden="1"/>
    <cellStyle name="Hipervínculo visitado" xfId="30085" builtinId="9" hidden="1"/>
    <cellStyle name="Hipervínculo visitado" xfId="30087" builtinId="9" hidden="1"/>
    <cellStyle name="Hipervínculo visitado" xfId="30089" builtinId="9" hidden="1"/>
    <cellStyle name="Hipervínculo visitado" xfId="30091" builtinId="9" hidden="1"/>
    <cellStyle name="Hipervínculo visitado" xfId="30093" builtinId="9" hidden="1"/>
    <cellStyle name="Hipervínculo visitado" xfId="30095" builtinId="9" hidden="1"/>
    <cellStyle name="Hipervínculo visitado" xfId="30097" builtinId="9" hidden="1"/>
    <cellStyle name="Hipervínculo visitado" xfId="30099" builtinId="9" hidden="1"/>
    <cellStyle name="Hipervínculo visitado" xfId="30101" builtinId="9" hidden="1"/>
    <cellStyle name="Hipervínculo visitado" xfId="30103" builtinId="9" hidden="1"/>
    <cellStyle name="Hipervínculo visitado" xfId="30105" builtinId="9" hidden="1"/>
    <cellStyle name="Hipervínculo visitado" xfId="30107" builtinId="9" hidden="1"/>
    <cellStyle name="Hipervínculo visitado" xfId="30109" builtinId="9" hidden="1"/>
    <cellStyle name="Hipervínculo visitado" xfId="30111" builtinId="9" hidden="1"/>
    <cellStyle name="Hipervínculo visitado" xfId="30113" builtinId="9" hidden="1"/>
    <cellStyle name="Hipervínculo visitado" xfId="30115" builtinId="9" hidden="1"/>
    <cellStyle name="Hipervínculo visitado" xfId="30117" builtinId="9" hidden="1"/>
    <cellStyle name="Hipervínculo visitado" xfId="30119" builtinId="9" hidden="1"/>
    <cellStyle name="Hipervínculo visitado" xfId="30121" builtinId="9" hidden="1"/>
    <cellStyle name="Hipervínculo visitado" xfId="30123" builtinId="9" hidden="1"/>
    <cellStyle name="Hipervínculo visitado" xfId="30125" builtinId="9" hidden="1"/>
    <cellStyle name="Hipervínculo visitado" xfId="30127" builtinId="9" hidden="1"/>
    <cellStyle name="Hipervínculo visitado" xfId="30129" builtinId="9" hidden="1"/>
    <cellStyle name="Hipervínculo visitado" xfId="30131" builtinId="9" hidden="1"/>
    <cellStyle name="Hipervínculo visitado" xfId="30133" builtinId="9" hidden="1"/>
    <cellStyle name="Hipervínculo visitado" xfId="30135" builtinId="9" hidden="1"/>
    <cellStyle name="Hipervínculo visitado" xfId="30137" builtinId="9" hidden="1"/>
    <cellStyle name="Hipervínculo visitado" xfId="30139" builtinId="9" hidden="1"/>
    <cellStyle name="Hipervínculo visitado" xfId="30141" builtinId="9" hidden="1"/>
    <cellStyle name="Hipervínculo visitado" xfId="30143" builtinId="9" hidden="1"/>
    <cellStyle name="Hipervínculo visitado" xfId="30145" builtinId="9" hidden="1"/>
    <cellStyle name="Hipervínculo visitado" xfId="30147" builtinId="9" hidden="1"/>
    <cellStyle name="Hipervínculo visitado" xfId="30149" builtinId="9" hidden="1"/>
    <cellStyle name="Hipervínculo visitado" xfId="30151" builtinId="9" hidden="1"/>
    <cellStyle name="Hipervínculo visitado" xfId="30153" builtinId="9" hidden="1"/>
    <cellStyle name="Hipervínculo visitado" xfId="30155" builtinId="9" hidden="1"/>
    <cellStyle name="Hipervínculo visitado" xfId="30157" builtinId="9" hidden="1"/>
    <cellStyle name="Hipervínculo visitado" xfId="30159" builtinId="9" hidden="1"/>
    <cellStyle name="Hipervínculo visitado" xfId="30161" builtinId="9" hidden="1"/>
    <cellStyle name="Hipervínculo visitado" xfId="30163" builtinId="9" hidden="1"/>
    <cellStyle name="Hipervínculo visitado" xfId="30165" builtinId="9" hidden="1"/>
    <cellStyle name="Hipervínculo visitado" xfId="30167" builtinId="9" hidden="1"/>
    <cellStyle name="Hipervínculo visitado" xfId="30169" builtinId="9" hidden="1"/>
    <cellStyle name="Hipervínculo visitado" xfId="30171" builtinId="9" hidden="1"/>
    <cellStyle name="Hipervínculo visitado" xfId="30173" builtinId="9" hidden="1"/>
    <cellStyle name="Hipervínculo visitado" xfId="30175" builtinId="9" hidden="1"/>
    <cellStyle name="Hipervínculo visitado" xfId="30177" builtinId="9" hidden="1"/>
    <cellStyle name="Hipervínculo visitado" xfId="30179" builtinId="9" hidden="1"/>
    <cellStyle name="Hipervínculo visitado" xfId="30181" builtinId="9" hidden="1"/>
    <cellStyle name="Hipervínculo visitado" xfId="30183" builtinId="9" hidden="1"/>
    <cellStyle name="Hipervínculo visitado" xfId="30185" builtinId="9" hidden="1"/>
    <cellStyle name="Hipervínculo visitado" xfId="30187" builtinId="9" hidden="1"/>
    <cellStyle name="Hipervínculo visitado" xfId="30189" builtinId="9" hidden="1"/>
    <cellStyle name="Hipervínculo visitado" xfId="30191" builtinId="9" hidden="1"/>
    <cellStyle name="Hipervínculo visitado" xfId="30193" builtinId="9" hidden="1"/>
    <cellStyle name="Hipervínculo visitado" xfId="30195" builtinId="9" hidden="1"/>
    <cellStyle name="Hipervínculo visitado" xfId="30197" builtinId="9" hidden="1"/>
    <cellStyle name="Hipervínculo visitado" xfId="30199" builtinId="9" hidden="1"/>
    <cellStyle name="Hipervínculo visitado" xfId="30201" builtinId="9" hidden="1"/>
    <cellStyle name="Hipervínculo visitado" xfId="30203" builtinId="9" hidden="1"/>
    <cellStyle name="Hipervínculo visitado" xfId="30205" builtinId="9" hidden="1"/>
    <cellStyle name="Hipervínculo visitado" xfId="30207" builtinId="9" hidden="1"/>
    <cellStyle name="Hipervínculo visitado" xfId="30209" builtinId="9" hidden="1"/>
    <cellStyle name="Hipervínculo visitado" xfId="30211" builtinId="9" hidden="1"/>
    <cellStyle name="Hipervínculo visitado" xfId="30213" builtinId="9" hidden="1"/>
    <cellStyle name="Hipervínculo visitado" xfId="30215" builtinId="9" hidden="1"/>
    <cellStyle name="Hipervínculo visitado" xfId="30217" builtinId="9" hidden="1"/>
    <cellStyle name="Hipervínculo visitado" xfId="30219" builtinId="9" hidden="1"/>
    <cellStyle name="Hipervínculo visitado" xfId="30221" builtinId="9" hidden="1"/>
    <cellStyle name="Hipervínculo visitado" xfId="30223" builtinId="9" hidden="1"/>
    <cellStyle name="Hipervínculo visitado" xfId="30225" builtinId="9" hidden="1"/>
    <cellStyle name="Hipervínculo visitado" xfId="30227" builtinId="9" hidden="1"/>
    <cellStyle name="Hipervínculo visitado" xfId="30229" builtinId="9" hidden="1"/>
    <cellStyle name="Hipervínculo visitado" xfId="30231" builtinId="9" hidden="1"/>
    <cellStyle name="Hipervínculo visitado" xfId="30233" builtinId="9" hidden="1"/>
    <cellStyle name="Hipervínculo visitado" xfId="30235" builtinId="9" hidden="1"/>
    <cellStyle name="Hipervínculo visitado" xfId="30237" builtinId="9" hidden="1"/>
    <cellStyle name="Hipervínculo visitado" xfId="30239" builtinId="9" hidden="1"/>
    <cellStyle name="Hipervínculo visitado" xfId="30241" builtinId="9" hidden="1"/>
    <cellStyle name="Hipervínculo visitado" xfId="30243" builtinId="9" hidden="1"/>
    <cellStyle name="Hipervínculo visitado" xfId="30245" builtinId="9" hidden="1"/>
    <cellStyle name="Hipervínculo visitado" xfId="30247" builtinId="9" hidden="1"/>
    <cellStyle name="Hipervínculo visitado" xfId="30249" builtinId="9" hidden="1"/>
    <cellStyle name="Hipervínculo visitado" xfId="30251" builtinId="9" hidden="1"/>
    <cellStyle name="Hipervínculo visitado" xfId="30253" builtinId="9" hidden="1"/>
    <cellStyle name="Hipervínculo visitado" xfId="30255" builtinId="9" hidden="1"/>
    <cellStyle name="Hipervínculo visitado" xfId="30257" builtinId="9" hidden="1"/>
    <cellStyle name="Hipervínculo visitado" xfId="30259" builtinId="9" hidden="1"/>
    <cellStyle name="Hipervínculo visitado" xfId="30261" builtinId="9" hidden="1"/>
    <cellStyle name="Hipervínculo visitado" xfId="30263" builtinId="9" hidden="1"/>
    <cellStyle name="Hipervínculo visitado" xfId="30265" builtinId="9" hidden="1"/>
    <cellStyle name="Hipervínculo visitado" xfId="30267" builtinId="9" hidden="1"/>
    <cellStyle name="Hipervínculo visitado" xfId="30269" builtinId="9" hidden="1"/>
    <cellStyle name="Hipervínculo visitado" xfId="30271" builtinId="9" hidden="1"/>
    <cellStyle name="Hipervínculo visitado" xfId="30273" builtinId="9" hidden="1"/>
    <cellStyle name="Hipervínculo visitado" xfId="30275" builtinId="9" hidden="1"/>
    <cellStyle name="Hipervínculo visitado" xfId="30277" builtinId="9" hidden="1"/>
    <cellStyle name="Hipervínculo visitado" xfId="30279" builtinId="9" hidden="1"/>
    <cellStyle name="Hipervínculo visitado" xfId="30281" builtinId="9" hidden="1"/>
    <cellStyle name="Hipervínculo visitado" xfId="30283" builtinId="9" hidden="1"/>
    <cellStyle name="Hipervínculo visitado" xfId="30285" builtinId="9" hidden="1"/>
    <cellStyle name="Hipervínculo visitado" xfId="30287" builtinId="9" hidden="1"/>
    <cellStyle name="Hipervínculo visitado" xfId="30289" builtinId="9" hidden="1"/>
    <cellStyle name="Hipervínculo visitado" xfId="30291" builtinId="9" hidden="1"/>
    <cellStyle name="Hipervínculo visitado" xfId="30293" builtinId="9" hidden="1"/>
    <cellStyle name="Hipervínculo visitado" xfId="30295" builtinId="9" hidden="1"/>
    <cellStyle name="Hipervínculo visitado" xfId="30297" builtinId="9" hidden="1"/>
    <cellStyle name="Hipervínculo visitado" xfId="30299" builtinId="9" hidden="1"/>
    <cellStyle name="Hipervínculo visitado" xfId="30301" builtinId="9" hidden="1"/>
    <cellStyle name="Hipervínculo visitado" xfId="30303" builtinId="9" hidden="1"/>
    <cellStyle name="Hipervínculo visitado" xfId="30305" builtinId="9" hidden="1"/>
    <cellStyle name="Hipervínculo visitado" xfId="30307" builtinId="9" hidden="1"/>
    <cellStyle name="Hipervínculo visitado" xfId="30309" builtinId="9" hidden="1"/>
    <cellStyle name="Hipervínculo visitado" xfId="30311" builtinId="9" hidden="1"/>
    <cellStyle name="Hipervínculo visitado" xfId="30313" builtinId="9" hidden="1"/>
    <cellStyle name="Hipervínculo visitado" xfId="30315" builtinId="9" hidden="1"/>
    <cellStyle name="Hipervínculo visitado" xfId="30317" builtinId="9" hidden="1"/>
    <cellStyle name="Hipervínculo visitado" xfId="30319" builtinId="9" hidden="1"/>
    <cellStyle name="Hipervínculo visitado" xfId="30321" builtinId="9" hidden="1"/>
    <cellStyle name="Hipervínculo visitado" xfId="30323" builtinId="9" hidden="1"/>
    <cellStyle name="Hipervínculo visitado" xfId="30325" builtinId="9" hidden="1"/>
    <cellStyle name="Hipervínculo visitado" xfId="30327" builtinId="9" hidden="1"/>
    <cellStyle name="Hipervínculo visitado" xfId="30329" builtinId="9" hidden="1"/>
    <cellStyle name="Hipervínculo visitado" xfId="30331" builtinId="9" hidden="1"/>
    <cellStyle name="Hipervínculo visitado" xfId="30333" builtinId="9" hidden="1"/>
    <cellStyle name="Hipervínculo visitado" xfId="30335" builtinId="9" hidden="1"/>
    <cellStyle name="Hipervínculo visitado" xfId="30337" builtinId="9" hidden="1"/>
    <cellStyle name="Hipervínculo visitado" xfId="30339" builtinId="9" hidden="1"/>
    <cellStyle name="Hipervínculo visitado" xfId="30341" builtinId="9" hidden="1"/>
    <cellStyle name="Hipervínculo visitado" xfId="30343" builtinId="9" hidden="1"/>
    <cellStyle name="Hipervínculo visitado" xfId="30345" builtinId="9" hidden="1"/>
    <cellStyle name="Hipervínculo visitado" xfId="30347" builtinId="9" hidden="1"/>
    <cellStyle name="Hipervínculo visitado" xfId="30349" builtinId="9" hidden="1"/>
    <cellStyle name="Hipervínculo visitado" xfId="30351" builtinId="9" hidden="1"/>
    <cellStyle name="Hipervínculo visitado" xfId="30353" builtinId="9" hidden="1"/>
    <cellStyle name="Hipervínculo visitado" xfId="30355" builtinId="9" hidden="1"/>
    <cellStyle name="Hipervínculo visitado" xfId="30357" builtinId="9" hidden="1"/>
    <cellStyle name="Hipervínculo visitado" xfId="30359" builtinId="9" hidden="1"/>
    <cellStyle name="Hipervínculo visitado" xfId="30361" builtinId="9" hidden="1"/>
    <cellStyle name="Hipervínculo visitado" xfId="30363" builtinId="9" hidden="1"/>
    <cellStyle name="Hipervínculo visitado" xfId="30365" builtinId="9" hidden="1"/>
    <cellStyle name="Hipervínculo visitado" xfId="30367" builtinId="9" hidden="1"/>
    <cellStyle name="Hipervínculo visitado" xfId="30369" builtinId="9" hidden="1"/>
    <cellStyle name="Hipervínculo visitado" xfId="30371" builtinId="9" hidden="1"/>
    <cellStyle name="Hipervínculo visitado" xfId="30373" builtinId="9" hidden="1"/>
    <cellStyle name="Hipervínculo visitado" xfId="30375" builtinId="9" hidden="1"/>
    <cellStyle name="Hipervínculo visitado" xfId="30377" builtinId="9" hidden="1"/>
    <cellStyle name="Hipervínculo visitado" xfId="30379" builtinId="9" hidden="1"/>
    <cellStyle name="Hipervínculo visitado" xfId="30381" builtinId="9" hidden="1"/>
    <cellStyle name="Hipervínculo visitado" xfId="30383" builtinId="9" hidden="1"/>
    <cellStyle name="Hipervínculo visitado" xfId="30385" builtinId="9" hidden="1"/>
    <cellStyle name="Hipervínculo visitado" xfId="30387" builtinId="9" hidden="1"/>
    <cellStyle name="Hipervínculo visitado" xfId="30389" builtinId="9" hidden="1"/>
    <cellStyle name="Hipervínculo visitado" xfId="30391" builtinId="9" hidden="1"/>
    <cellStyle name="Hipervínculo visitado" xfId="30393" builtinId="9" hidden="1"/>
    <cellStyle name="Hipervínculo visitado" xfId="30395" builtinId="9" hidden="1"/>
    <cellStyle name="Hipervínculo visitado" xfId="30397" builtinId="9" hidden="1"/>
    <cellStyle name="Hipervínculo visitado" xfId="30399" builtinId="9" hidden="1"/>
    <cellStyle name="Hipervínculo visitado" xfId="30401" builtinId="9" hidden="1"/>
    <cellStyle name="Hipervínculo visitado" xfId="30403" builtinId="9" hidden="1"/>
    <cellStyle name="Hipervínculo visitado" xfId="30405" builtinId="9" hidden="1"/>
    <cellStyle name="Hipervínculo visitado" xfId="30407" builtinId="9" hidden="1"/>
    <cellStyle name="Hipervínculo visitado" xfId="30409" builtinId="9" hidden="1"/>
    <cellStyle name="Hipervínculo visitado" xfId="30411" builtinId="9" hidden="1"/>
    <cellStyle name="Hipervínculo visitado" xfId="30413" builtinId="9" hidden="1"/>
    <cellStyle name="Hipervínculo visitado" xfId="30415" builtinId="9" hidden="1"/>
    <cellStyle name="Hipervínculo visitado" xfId="30417" builtinId="9" hidden="1"/>
    <cellStyle name="Hipervínculo visitado" xfId="30419" builtinId="9" hidden="1"/>
    <cellStyle name="Hipervínculo visitado" xfId="30421" builtinId="9" hidden="1"/>
    <cellStyle name="Hipervínculo visitado" xfId="30423" builtinId="9" hidden="1"/>
    <cellStyle name="Hipervínculo visitado" xfId="30425" builtinId="9" hidden="1"/>
    <cellStyle name="Hipervínculo visitado" xfId="30427" builtinId="9" hidden="1"/>
    <cellStyle name="Hipervínculo visitado" xfId="30429" builtinId="9" hidden="1"/>
    <cellStyle name="Hipervínculo visitado" xfId="30431" builtinId="9" hidden="1"/>
    <cellStyle name="Hipervínculo visitado" xfId="30433" builtinId="9" hidden="1"/>
    <cellStyle name="Hipervínculo visitado" xfId="30435" builtinId="9" hidden="1"/>
    <cellStyle name="Hipervínculo visitado" xfId="30437" builtinId="9" hidden="1"/>
    <cellStyle name="Hipervínculo visitado" xfId="30439" builtinId="9" hidden="1"/>
    <cellStyle name="Hipervínculo visitado" xfId="30441" builtinId="9" hidden="1"/>
    <cellStyle name="Hipervínculo visitado" xfId="30443" builtinId="9" hidden="1"/>
    <cellStyle name="Hipervínculo visitado" xfId="30445" builtinId="9" hidden="1"/>
    <cellStyle name="Hipervínculo visitado" xfId="30447" builtinId="9" hidden="1"/>
    <cellStyle name="Hipervínculo visitado" xfId="30449" builtinId="9" hidden="1"/>
    <cellStyle name="Hipervínculo visitado" xfId="30451" builtinId="9" hidden="1"/>
    <cellStyle name="Hipervínculo visitado" xfId="30453" builtinId="9" hidden="1"/>
    <cellStyle name="Hipervínculo visitado" xfId="30455" builtinId="9" hidden="1"/>
    <cellStyle name="Hipervínculo visitado" xfId="30457" builtinId="9" hidden="1"/>
    <cellStyle name="Hipervínculo visitado" xfId="30459" builtinId="9" hidden="1"/>
    <cellStyle name="Hipervínculo visitado" xfId="30461" builtinId="9" hidden="1"/>
    <cellStyle name="Hipervínculo visitado" xfId="30463" builtinId="9" hidden="1"/>
    <cellStyle name="Hipervínculo visitado" xfId="30465" builtinId="9" hidden="1"/>
    <cellStyle name="Hipervínculo visitado" xfId="30467" builtinId="9" hidden="1"/>
    <cellStyle name="Hipervínculo visitado" xfId="30469" builtinId="9" hidden="1"/>
    <cellStyle name="Hipervínculo visitado" xfId="30471" builtinId="9" hidden="1"/>
    <cellStyle name="Hipervínculo visitado" xfId="30473" builtinId="9" hidden="1"/>
    <cellStyle name="Hipervínculo visitado" xfId="30475" builtinId="9" hidden="1"/>
    <cellStyle name="Hipervínculo visitado" xfId="30477" builtinId="9" hidden="1"/>
    <cellStyle name="Hipervínculo visitado" xfId="30479" builtinId="9" hidden="1"/>
    <cellStyle name="Hipervínculo visitado" xfId="30481" builtinId="9" hidden="1"/>
    <cellStyle name="Hipervínculo visitado" xfId="30483" builtinId="9" hidden="1"/>
    <cellStyle name="Hipervínculo visitado" xfId="30485" builtinId="9" hidden="1"/>
    <cellStyle name="Hipervínculo visitado" xfId="30487" builtinId="9" hidden="1"/>
    <cellStyle name="Hipervínculo visitado" xfId="30489" builtinId="9" hidden="1"/>
    <cellStyle name="Hipervínculo visitado" xfId="30491" builtinId="9" hidden="1"/>
    <cellStyle name="Hipervínculo visitado" xfId="30493" builtinId="9" hidden="1"/>
    <cellStyle name="Hipervínculo visitado" xfId="30495" builtinId="9" hidden="1"/>
    <cellStyle name="Hipervínculo visitado" xfId="30497" builtinId="9" hidden="1"/>
    <cellStyle name="Hipervínculo visitado" xfId="30499" builtinId="9" hidden="1"/>
    <cellStyle name="Hipervínculo visitado" xfId="30501" builtinId="9" hidden="1"/>
    <cellStyle name="Hipervínculo visitado" xfId="30503" builtinId="9" hidden="1"/>
    <cellStyle name="Hipervínculo visitado" xfId="30505" builtinId="9" hidden="1"/>
    <cellStyle name="Hipervínculo visitado" xfId="30507" builtinId="9" hidden="1"/>
    <cellStyle name="Hipervínculo visitado" xfId="30509" builtinId="9" hidden="1"/>
    <cellStyle name="Hipervínculo visitado" xfId="30511" builtinId="9" hidden="1"/>
    <cellStyle name="Hipervínculo visitado" xfId="30513" builtinId="9" hidden="1"/>
    <cellStyle name="Hipervínculo visitado" xfId="30515" builtinId="9" hidden="1"/>
    <cellStyle name="Hipervínculo visitado" xfId="30517" builtinId="9" hidden="1"/>
    <cellStyle name="Hipervínculo visitado" xfId="30519" builtinId="9" hidden="1"/>
    <cellStyle name="Hipervínculo visitado" xfId="30521" builtinId="9" hidden="1"/>
    <cellStyle name="Hipervínculo visitado" xfId="30523" builtinId="9" hidden="1"/>
    <cellStyle name="Hipervínculo visitado" xfId="30525" builtinId="9" hidden="1"/>
    <cellStyle name="Hipervínculo visitado" xfId="30527" builtinId="9" hidden="1"/>
    <cellStyle name="Hipervínculo visitado" xfId="30529" builtinId="9" hidden="1"/>
    <cellStyle name="Hipervínculo visitado" xfId="30531" builtinId="9" hidden="1"/>
    <cellStyle name="Hipervínculo visitado" xfId="30533" builtinId="9" hidden="1"/>
    <cellStyle name="Hipervínculo visitado" xfId="30535" builtinId="9" hidden="1"/>
    <cellStyle name="Hipervínculo visitado" xfId="30537" builtinId="9" hidden="1"/>
    <cellStyle name="Hipervínculo visitado" xfId="30539" builtinId="9" hidden="1"/>
    <cellStyle name="Hipervínculo visitado" xfId="30541" builtinId="9" hidden="1"/>
    <cellStyle name="Hipervínculo visitado" xfId="30543" builtinId="9" hidden="1"/>
    <cellStyle name="Hipervínculo visitado" xfId="30545" builtinId="9" hidden="1"/>
    <cellStyle name="Hipervínculo visitado" xfId="30547" builtinId="9" hidden="1"/>
    <cellStyle name="Hipervínculo visitado" xfId="30549" builtinId="9" hidden="1"/>
    <cellStyle name="Hipervínculo visitado" xfId="30551" builtinId="9" hidden="1"/>
    <cellStyle name="Hipervínculo visitado" xfId="30553" builtinId="9" hidden="1"/>
    <cellStyle name="Hipervínculo visitado" xfId="30555" builtinId="9" hidden="1"/>
    <cellStyle name="Hipervínculo visitado" xfId="30557" builtinId="9" hidden="1"/>
    <cellStyle name="Hipervínculo visitado" xfId="30559" builtinId="9" hidden="1"/>
    <cellStyle name="Hipervínculo visitado" xfId="30561" builtinId="9" hidden="1"/>
    <cellStyle name="Hipervínculo visitado" xfId="30563" builtinId="9" hidden="1"/>
    <cellStyle name="Hipervínculo visitado" xfId="30565" builtinId="9" hidden="1"/>
    <cellStyle name="Hipervínculo visitado" xfId="30567" builtinId="9" hidden="1"/>
    <cellStyle name="Hipervínculo visitado" xfId="30569" builtinId="9" hidden="1"/>
    <cellStyle name="Hipervínculo visitado" xfId="30571" builtinId="9" hidden="1"/>
    <cellStyle name="Hipervínculo visitado" xfId="30573" builtinId="9" hidden="1"/>
    <cellStyle name="Hipervínculo visitado" xfId="30575" builtinId="9" hidden="1"/>
    <cellStyle name="Hipervínculo visitado" xfId="30577" builtinId="9" hidden="1"/>
    <cellStyle name="Hipervínculo visitado" xfId="30579" builtinId="9" hidden="1"/>
    <cellStyle name="Hipervínculo visitado" xfId="30581" builtinId="9" hidden="1"/>
    <cellStyle name="Hipervínculo visitado" xfId="30583" builtinId="9" hidden="1"/>
    <cellStyle name="Hipervínculo visitado" xfId="30585" builtinId="9" hidden="1"/>
    <cellStyle name="Hipervínculo visitado" xfId="30587" builtinId="9" hidden="1"/>
    <cellStyle name="Hipervínculo visitado" xfId="30589" builtinId="9" hidden="1"/>
    <cellStyle name="Hipervínculo visitado" xfId="30591" builtinId="9" hidden="1"/>
    <cellStyle name="Hipervínculo visitado" xfId="30593" builtinId="9" hidden="1"/>
    <cellStyle name="Hipervínculo visitado" xfId="30595" builtinId="9" hidden="1"/>
    <cellStyle name="Hipervínculo visitado" xfId="30597" builtinId="9" hidden="1"/>
    <cellStyle name="Hipervínculo visitado" xfId="30599" builtinId="9" hidden="1"/>
    <cellStyle name="Hipervínculo visitado" xfId="30601" builtinId="9" hidden="1"/>
    <cellStyle name="Hipervínculo visitado" xfId="30603" builtinId="9" hidden="1"/>
    <cellStyle name="Hipervínculo visitado" xfId="30605" builtinId="9" hidden="1"/>
    <cellStyle name="Hipervínculo visitado" xfId="30607" builtinId="9" hidden="1"/>
    <cellStyle name="Hipervínculo visitado" xfId="30609" builtinId="9" hidden="1"/>
    <cellStyle name="Hipervínculo visitado" xfId="30611" builtinId="9" hidden="1"/>
    <cellStyle name="Hipervínculo visitado" xfId="30613" builtinId="9" hidden="1"/>
    <cellStyle name="Hipervínculo visitado" xfId="30615" builtinId="9" hidden="1"/>
    <cellStyle name="Hipervínculo visitado" xfId="30617" builtinId="9" hidden="1"/>
    <cellStyle name="Hipervínculo visitado" xfId="30619" builtinId="9" hidden="1"/>
    <cellStyle name="Hipervínculo visitado" xfId="30621" builtinId="9" hidden="1"/>
    <cellStyle name="Hipervínculo visitado" xfId="30623" builtinId="9" hidden="1"/>
    <cellStyle name="Hipervínculo visitado" xfId="30625" builtinId="9" hidden="1"/>
    <cellStyle name="Hipervínculo visitado" xfId="30627" builtinId="9" hidden="1"/>
    <cellStyle name="Hipervínculo visitado" xfId="30629" builtinId="9" hidden="1"/>
    <cellStyle name="Hipervínculo visitado" xfId="30631" builtinId="9" hidden="1"/>
    <cellStyle name="Hipervínculo visitado" xfId="30633" builtinId="9" hidden="1"/>
    <cellStyle name="Hipervínculo visitado" xfId="30635" builtinId="9" hidden="1"/>
    <cellStyle name="Hipervínculo visitado" xfId="30637" builtinId="9" hidden="1"/>
    <cellStyle name="Hipervínculo visitado" xfId="30639" builtinId="9" hidden="1"/>
    <cellStyle name="Hipervínculo visitado" xfId="30641" builtinId="9" hidden="1"/>
    <cellStyle name="Hipervínculo visitado" xfId="30643" builtinId="9" hidden="1"/>
    <cellStyle name="Hipervínculo visitado" xfId="30645" builtinId="9" hidden="1"/>
    <cellStyle name="Hipervínculo visitado" xfId="30647" builtinId="9" hidden="1"/>
    <cellStyle name="Hipervínculo visitado" xfId="30649" builtinId="9" hidden="1"/>
    <cellStyle name="Hipervínculo visitado" xfId="30651" builtinId="9" hidden="1"/>
    <cellStyle name="Hipervínculo visitado" xfId="30653" builtinId="9" hidden="1"/>
    <cellStyle name="Hipervínculo visitado" xfId="30655" builtinId="9" hidden="1"/>
    <cellStyle name="Hipervínculo visitado" xfId="30657" builtinId="9" hidden="1"/>
    <cellStyle name="Hipervínculo visitado" xfId="30659" builtinId="9" hidden="1"/>
    <cellStyle name="Hipervínculo visitado" xfId="30661" builtinId="9" hidden="1"/>
    <cellStyle name="Hipervínculo visitado" xfId="30663" builtinId="9" hidden="1"/>
    <cellStyle name="Hipervínculo visitado" xfId="30665" builtinId="9" hidden="1"/>
    <cellStyle name="Hipervínculo visitado" xfId="30667" builtinId="9" hidden="1"/>
    <cellStyle name="Hipervínculo visitado" xfId="30669" builtinId="9" hidden="1"/>
    <cellStyle name="Hipervínculo visitado" xfId="30671" builtinId="9" hidden="1"/>
    <cellStyle name="Hipervínculo visitado" xfId="30673" builtinId="9" hidden="1"/>
    <cellStyle name="Hipervínculo visitado" xfId="30675" builtinId="9" hidden="1"/>
    <cellStyle name="Hipervínculo visitado" xfId="30677" builtinId="9" hidden="1"/>
    <cellStyle name="Hipervínculo visitado" xfId="30679" builtinId="9" hidden="1"/>
    <cellStyle name="Hipervínculo visitado" xfId="30681" builtinId="9" hidden="1"/>
    <cellStyle name="Hipervínculo visitado" xfId="30683" builtinId="9" hidden="1"/>
    <cellStyle name="Hipervínculo visitado" xfId="30685" builtinId="9" hidden="1"/>
    <cellStyle name="Hipervínculo visitado" xfId="30687" builtinId="9" hidden="1"/>
    <cellStyle name="Hipervínculo visitado" xfId="30689" builtinId="9" hidden="1"/>
    <cellStyle name="Hipervínculo visitado" xfId="30691" builtinId="9" hidden="1"/>
    <cellStyle name="Hipervínculo visitado" xfId="30693" builtinId="9" hidden="1"/>
    <cellStyle name="Hipervínculo visitado" xfId="30695" builtinId="9" hidden="1"/>
    <cellStyle name="Hipervínculo visitado" xfId="30697" builtinId="9" hidden="1"/>
    <cellStyle name="Hipervínculo visitado" xfId="30699" builtinId="9" hidden="1"/>
    <cellStyle name="Hipervínculo visitado" xfId="30701" builtinId="9" hidden="1"/>
    <cellStyle name="Hipervínculo visitado" xfId="30703" builtinId="9" hidden="1"/>
    <cellStyle name="Hipervínculo visitado" xfId="30705" builtinId="9" hidden="1"/>
    <cellStyle name="Hipervínculo visitado" xfId="30707" builtinId="9" hidden="1"/>
    <cellStyle name="Hipervínculo visitado" xfId="30709" builtinId="9" hidden="1"/>
    <cellStyle name="Hipervínculo visitado" xfId="30711" builtinId="9" hidden="1"/>
    <cellStyle name="Hipervínculo visitado" xfId="30713" builtinId="9" hidden="1"/>
    <cellStyle name="Hipervínculo visitado" xfId="30715" builtinId="9" hidden="1"/>
    <cellStyle name="Hipervínculo visitado" xfId="30717" builtinId="9" hidden="1"/>
    <cellStyle name="Hipervínculo visitado" xfId="30719" builtinId="9" hidden="1"/>
    <cellStyle name="Hipervínculo visitado" xfId="30721" builtinId="9" hidden="1"/>
    <cellStyle name="Hipervínculo visitado" xfId="30723" builtinId="9" hidden="1"/>
    <cellStyle name="Hipervínculo visitado" xfId="30725" builtinId="9" hidden="1"/>
    <cellStyle name="Hipervínculo visitado" xfId="30727" builtinId="9" hidden="1"/>
    <cellStyle name="Hipervínculo visitado" xfId="30729" builtinId="9" hidden="1"/>
    <cellStyle name="Hipervínculo visitado" xfId="30731" builtinId="9" hidden="1"/>
    <cellStyle name="Hipervínculo visitado" xfId="30733" builtinId="9" hidden="1"/>
    <cellStyle name="Hipervínculo visitado" xfId="30735" builtinId="9" hidden="1"/>
    <cellStyle name="Hipervínculo visitado" xfId="30737" builtinId="9" hidden="1"/>
    <cellStyle name="Hipervínculo visitado" xfId="30739" builtinId="9" hidden="1"/>
    <cellStyle name="Hipervínculo visitado" xfId="30741" builtinId="9" hidden="1"/>
    <cellStyle name="Hipervínculo visitado" xfId="30743" builtinId="9" hidden="1"/>
    <cellStyle name="Hipervínculo visitado" xfId="30745" builtinId="9" hidden="1"/>
    <cellStyle name="Hipervínculo visitado" xfId="30747" builtinId="9" hidden="1"/>
    <cellStyle name="Hipervínculo visitado" xfId="30749" builtinId="9" hidden="1"/>
    <cellStyle name="Hipervínculo visitado" xfId="30751" builtinId="9" hidden="1"/>
    <cellStyle name="Hipervínculo visitado" xfId="30753" builtinId="9" hidden="1"/>
    <cellStyle name="Hipervínculo visitado" xfId="30755" builtinId="9" hidden="1"/>
    <cellStyle name="Hipervínculo visitado" xfId="30757" builtinId="9" hidden="1"/>
    <cellStyle name="Hipervínculo visitado" xfId="30759" builtinId="9" hidden="1"/>
    <cellStyle name="Hipervínculo visitado" xfId="30761" builtinId="9" hidden="1"/>
    <cellStyle name="Hipervínculo visitado" xfId="30763" builtinId="9" hidden="1"/>
    <cellStyle name="Hipervínculo visitado" xfId="30765" builtinId="9" hidden="1"/>
    <cellStyle name="Hipervínculo visitado" xfId="30767" builtinId="9" hidden="1"/>
    <cellStyle name="Hipervínculo visitado" xfId="30769" builtinId="9" hidden="1"/>
    <cellStyle name="Hipervínculo visitado" xfId="30771" builtinId="9" hidden="1"/>
    <cellStyle name="Hipervínculo visitado" xfId="30773" builtinId="9" hidden="1"/>
    <cellStyle name="Hipervínculo visitado" xfId="30775" builtinId="9" hidden="1"/>
    <cellStyle name="Hipervínculo visitado" xfId="30777" builtinId="9" hidden="1"/>
    <cellStyle name="Hipervínculo visitado" xfId="30779" builtinId="9" hidden="1"/>
    <cellStyle name="Hipervínculo visitado" xfId="30781" builtinId="9" hidden="1"/>
    <cellStyle name="Hipervínculo visitado" xfId="30783" builtinId="9" hidden="1"/>
    <cellStyle name="Hipervínculo visitado" xfId="30785" builtinId="9" hidden="1"/>
    <cellStyle name="Hipervínculo visitado" xfId="30787" builtinId="9" hidden="1"/>
    <cellStyle name="Hipervínculo visitado" xfId="30789" builtinId="9" hidden="1"/>
    <cellStyle name="Hipervínculo visitado" xfId="30791" builtinId="9" hidden="1"/>
    <cellStyle name="Hipervínculo visitado" xfId="30793" builtinId="9" hidden="1"/>
    <cellStyle name="Hipervínculo visitado" xfId="30795" builtinId="9" hidden="1"/>
    <cellStyle name="Hipervínculo visitado" xfId="30797" builtinId="9" hidden="1"/>
    <cellStyle name="Hipervínculo visitado" xfId="30799" builtinId="9" hidden="1"/>
    <cellStyle name="Hipervínculo visitado" xfId="30801" builtinId="9" hidden="1"/>
    <cellStyle name="Hipervínculo visitado" xfId="30803" builtinId="9" hidden="1"/>
    <cellStyle name="Hipervínculo visitado" xfId="30805" builtinId="9" hidden="1"/>
    <cellStyle name="Hipervínculo visitado" xfId="30807" builtinId="9" hidden="1"/>
    <cellStyle name="Hipervínculo visitado" xfId="30809" builtinId="9" hidden="1"/>
    <cellStyle name="Hipervínculo visitado" xfId="30811" builtinId="9" hidden="1"/>
    <cellStyle name="Hipervínculo visitado" xfId="30813" builtinId="9" hidden="1"/>
    <cellStyle name="Hipervínculo visitado" xfId="30815" builtinId="9" hidden="1"/>
    <cellStyle name="Hipervínculo visitado" xfId="30817" builtinId="9" hidden="1"/>
    <cellStyle name="Hipervínculo visitado" xfId="30819" builtinId="9" hidden="1"/>
    <cellStyle name="Hipervínculo visitado" xfId="30821" builtinId="9" hidden="1"/>
    <cellStyle name="Hipervínculo visitado" xfId="30823" builtinId="9" hidden="1"/>
    <cellStyle name="Hipervínculo visitado" xfId="30825" builtinId="9" hidden="1"/>
    <cellStyle name="Hipervínculo visitado" xfId="30827" builtinId="9" hidden="1"/>
    <cellStyle name="Hipervínculo visitado" xfId="30829" builtinId="9" hidden="1"/>
    <cellStyle name="Hipervínculo visitado" xfId="30831" builtinId="9" hidden="1"/>
    <cellStyle name="Hipervínculo visitado" xfId="30833" builtinId="9" hidden="1"/>
    <cellStyle name="Hipervínculo visitado" xfId="30835" builtinId="9" hidden="1"/>
    <cellStyle name="Hipervínculo visitado" xfId="30837" builtinId="9" hidden="1"/>
    <cellStyle name="Hipervínculo visitado" xfId="30839" builtinId="9" hidden="1"/>
    <cellStyle name="Hipervínculo visitado" xfId="30841" builtinId="9" hidden="1"/>
    <cellStyle name="Hipervínculo visitado" xfId="30843" builtinId="9" hidden="1"/>
    <cellStyle name="Hipervínculo visitado" xfId="30845" builtinId="9" hidden="1"/>
    <cellStyle name="Hipervínculo visitado" xfId="30847" builtinId="9" hidden="1"/>
    <cellStyle name="Hipervínculo visitado" xfId="30849" builtinId="9" hidden="1"/>
    <cellStyle name="Hipervínculo visitado" xfId="30851" builtinId="9" hidden="1"/>
    <cellStyle name="Hipervínculo visitado" xfId="30853" builtinId="9" hidden="1"/>
    <cellStyle name="Hipervínculo visitado" xfId="30855" builtinId="9" hidden="1"/>
    <cellStyle name="Hipervínculo visitado" xfId="30857" builtinId="9" hidden="1"/>
    <cellStyle name="Hipervínculo visitado" xfId="30859" builtinId="9" hidden="1"/>
    <cellStyle name="Hipervínculo visitado" xfId="30861" builtinId="9" hidden="1"/>
    <cellStyle name="Hipervínculo visitado" xfId="30863" builtinId="9" hidden="1"/>
    <cellStyle name="Hipervínculo visitado" xfId="30865" builtinId="9" hidden="1"/>
    <cellStyle name="Hipervínculo visitado" xfId="30867" builtinId="9" hidden="1"/>
    <cellStyle name="Hipervínculo visitado" xfId="30869" builtinId="9" hidden="1"/>
    <cellStyle name="Hipervínculo visitado" xfId="30871" builtinId="9" hidden="1"/>
    <cellStyle name="Hipervínculo visitado" xfId="30873" builtinId="9" hidden="1"/>
    <cellStyle name="Hipervínculo visitado" xfId="30875" builtinId="9" hidden="1"/>
    <cellStyle name="Hipervínculo visitado" xfId="30877" builtinId="9" hidden="1"/>
    <cellStyle name="Hipervínculo visitado" xfId="30879" builtinId="9" hidden="1"/>
    <cellStyle name="Hipervínculo visitado" xfId="30881" builtinId="9" hidden="1"/>
    <cellStyle name="Hipervínculo visitado" xfId="30883" builtinId="9" hidden="1"/>
    <cellStyle name="Hipervínculo visitado" xfId="30885" builtinId="9" hidden="1"/>
    <cellStyle name="Hipervínculo visitado" xfId="30887" builtinId="9" hidden="1"/>
    <cellStyle name="Hipervínculo visitado" xfId="30889" builtinId="9" hidden="1"/>
    <cellStyle name="Hipervínculo visitado" xfId="30891" builtinId="9" hidden="1"/>
    <cellStyle name="Hipervínculo visitado" xfId="30893" builtinId="9" hidden="1"/>
    <cellStyle name="Hipervínculo visitado" xfId="30895" builtinId="9" hidden="1"/>
    <cellStyle name="Hipervínculo visitado" xfId="30897" builtinId="9" hidden="1"/>
    <cellStyle name="Hipervínculo visitado" xfId="30899" builtinId="9" hidden="1"/>
    <cellStyle name="Hipervínculo visitado" xfId="30901" builtinId="9" hidden="1"/>
    <cellStyle name="Hipervínculo visitado" xfId="30903" builtinId="9" hidden="1"/>
    <cellStyle name="Hipervínculo visitado" xfId="30905" builtinId="9" hidden="1"/>
    <cellStyle name="Hipervínculo visitado" xfId="30907" builtinId="9" hidden="1"/>
    <cellStyle name="Hipervínculo visitado" xfId="30909" builtinId="9" hidden="1"/>
    <cellStyle name="Hipervínculo visitado" xfId="30911" builtinId="9" hidden="1"/>
    <cellStyle name="Hipervínculo visitado" xfId="30913" builtinId="9" hidden="1"/>
    <cellStyle name="Hipervínculo visitado" xfId="30915" builtinId="9" hidden="1"/>
    <cellStyle name="Hipervínculo visitado" xfId="30917" builtinId="9" hidden="1"/>
    <cellStyle name="Hipervínculo visitado" xfId="30919" builtinId="9" hidden="1"/>
    <cellStyle name="Hipervínculo visitado" xfId="30921" builtinId="9" hidden="1"/>
    <cellStyle name="Hipervínculo visitado" xfId="30923" builtinId="9" hidden="1"/>
    <cellStyle name="Hipervínculo visitado" xfId="30925" builtinId="9" hidden="1"/>
    <cellStyle name="Hipervínculo visitado" xfId="30927" builtinId="9" hidden="1"/>
    <cellStyle name="Hipervínculo visitado" xfId="30929" builtinId="9" hidden="1"/>
    <cellStyle name="Hipervínculo visitado" xfId="30931" builtinId="9" hidden="1"/>
    <cellStyle name="Hipervínculo visitado" xfId="30933" builtinId="9" hidden="1"/>
    <cellStyle name="Hipervínculo visitado" xfId="30935" builtinId="9" hidden="1"/>
    <cellStyle name="Hipervínculo visitado" xfId="30937" builtinId="9" hidden="1"/>
    <cellStyle name="Hipervínculo visitado" xfId="30939" builtinId="9" hidden="1"/>
    <cellStyle name="Hipervínculo visitado" xfId="30941" builtinId="9" hidden="1"/>
    <cellStyle name="Hipervínculo visitado" xfId="30943" builtinId="9" hidden="1"/>
    <cellStyle name="Hipervínculo visitado" xfId="30945" builtinId="9" hidden="1"/>
    <cellStyle name="Hipervínculo visitado" xfId="30947" builtinId="9" hidden="1"/>
    <cellStyle name="Hipervínculo visitado" xfId="30949" builtinId="9" hidden="1"/>
    <cellStyle name="Hipervínculo visitado" xfId="30951" builtinId="9" hidden="1"/>
    <cellStyle name="Hipervínculo visitado" xfId="30953" builtinId="9" hidden="1"/>
    <cellStyle name="Hipervínculo visitado" xfId="30955" builtinId="9" hidden="1"/>
    <cellStyle name="Hipervínculo visitado" xfId="30957" builtinId="9" hidden="1"/>
    <cellStyle name="Hipervínculo visitado" xfId="30959" builtinId="9" hidden="1"/>
    <cellStyle name="Hipervínculo visitado" xfId="30961" builtinId="9" hidden="1"/>
    <cellStyle name="Hipervínculo visitado" xfId="30963" builtinId="9" hidden="1"/>
    <cellStyle name="Hipervínculo visitado" xfId="30965" builtinId="9" hidden="1"/>
    <cellStyle name="Hipervínculo visitado" xfId="30967" builtinId="9" hidden="1"/>
    <cellStyle name="Hipervínculo visitado" xfId="30969" builtinId="9" hidden="1"/>
    <cellStyle name="Hipervínculo visitado" xfId="30971" builtinId="9" hidden="1"/>
    <cellStyle name="Hipervínculo visitado" xfId="30973" builtinId="9" hidden="1"/>
    <cellStyle name="Hipervínculo visitado" xfId="30975" builtinId="9" hidden="1"/>
    <cellStyle name="Hipervínculo visitado" xfId="30977" builtinId="9" hidden="1"/>
    <cellStyle name="Hipervínculo visitado" xfId="30979" builtinId="9" hidden="1"/>
    <cellStyle name="Hipervínculo visitado" xfId="30981" builtinId="9" hidden="1"/>
    <cellStyle name="Hipervínculo visitado" xfId="30983" builtinId="9" hidden="1"/>
    <cellStyle name="Hipervínculo visitado" xfId="30985" builtinId="9" hidden="1"/>
    <cellStyle name="Hipervínculo visitado" xfId="30987" builtinId="9" hidden="1"/>
    <cellStyle name="Hipervínculo visitado" xfId="30989" builtinId="9" hidden="1"/>
    <cellStyle name="Hipervínculo visitado" xfId="30991" builtinId="9" hidden="1"/>
    <cellStyle name="Hipervínculo visitado" xfId="30993" builtinId="9" hidden="1"/>
    <cellStyle name="Hipervínculo visitado" xfId="30995" builtinId="9" hidden="1"/>
    <cellStyle name="Hipervínculo visitado" xfId="30997" builtinId="9" hidden="1"/>
    <cellStyle name="Hipervínculo visitado" xfId="30999" builtinId="9" hidden="1"/>
    <cellStyle name="Hipervínculo visitado" xfId="31001" builtinId="9" hidden="1"/>
    <cellStyle name="Hipervínculo visitado" xfId="31003" builtinId="9" hidden="1"/>
    <cellStyle name="Hipervínculo visitado" xfId="31005" builtinId="9" hidden="1"/>
    <cellStyle name="Hipervínculo visitado" xfId="31007" builtinId="9" hidden="1"/>
    <cellStyle name="Hipervínculo visitado" xfId="31009" builtinId="9" hidden="1"/>
    <cellStyle name="Hipervínculo visitado" xfId="31011" builtinId="9" hidden="1"/>
    <cellStyle name="Hipervínculo visitado" xfId="31013" builtinId="9" hidden="1"/>
    <cellStyle name="Hipervínculo visitado" xfId="31015" builtinId="9" hidden="1"/>
    <cellStyle name="Hipervínculo visitado" xfId="31017" builtinId="9" hidden="1"/>
    <cellStyle name="Hipervínculo visitado" xfId="31019" builtinId="9" hidden="1"/>
    <cellStyle name="Hipervínculo visitado" xfId="31021" builtinId="9" hidden="1"/>
    <cellStyle name="Hipervínculo visitado" xfId="31023" builtinId="9" hidden="1"/>
    <cellStyle name="Hipervínculo visitado" xfId="31025" builtinId="9" hidden="1"/>
    <cellStyle name="Hipervínculo visitado" xfId="31027" builtinId="9" hidden="1"/>
    <cellStyle name="Hipervínculo visitado" xfId="31029" builtinId="9" hidden="1"/>
    <cellStyle name="Hipervínculo visitado" xfId="31031" builtinId="9" hidden="1"/>
    <cellStyle name="Hipervínculo visitado" xfId="31033" builtinId="9" hidden="1"/>
    <cellStyle name="Hipervínculo visitado" xfId="31035" builtinId="9" hidden="1"/>
    <cellStyle name="Hipervínculo visitado" xfId="31037" builtinId="9" hidden="1"/>
    <cellStyle name="Hipervínculo visitado" xfId="31039" builtinId="9" hidden="1"/>
    <cellStyle name="Hipervínculo visitado" xfId="31041" builtinId="9" hidden="1"/>
    <cellStyle name="Hipervínculo visitado" xfId="31043" builtinId="9" hidden="1"/>
    <cellStyle name="Hipervínculo visitado" xfId="31045" builtinId="9" hidden="1"/>
    <cellStyle name="Hipervínculo visitado" xfId="31047" builtinId="9" hidden="1"/>
    <cellStyle name="Hipervínculo visitado" xfId="31049" builtinId="9" hidden="1"/>
    <cellStyle name="Hipervínculo visitado" xfId="31051" builtinId="9" hidden="1"/>
    <cellStyle name="Hipervínculo visitado" xfId="31053" builtinId="9" hidden="1"/>
    <cellStyle name="Hipervínculo visitado" xfId="31055" builtinId="9" hidden="1"/>
    <cellStyle name="Hipervínculo visitado" xfId="31057" builtinId="9" hidden="1"/>
    <cellStyle name="Hipervínculo visitado" xfId="31059" builtinId="9" hidden="1"/>
    <cellStyle name="Hipervínculo visitado" xfId="31061" builtinId="9" hidden="1"/>
    <cellStyle name="Hipervínculo visitado" xfId="31063" builtinId="9" hidden="1"/>
    <cellStyle name="Hipervínculo visitado" xfId="31065" builtinId="9" hidden="1"/>
    <cellStyle name="Hipervínculo visitado" xfId="31067" builtinId="9" hidden="1"/>
    <cellStyle name="Hipervínculo visitado" xfId="31069" builtinId="9" hidden="1"/>
    <cellStyle name="Hipervínculo visitado" xfId="31071" builtinId="9" hidden="1"/>
    <cellStyle name="Hipervínculo visitado" xfId="31073" builtinId="9" hidden="1"/>
    <cellStyle name="Hipervínculo visitado" xfId="31075" builtinId="9" hidden="1"/>
    <cellStyle name="Hipervínculo visitado" xfId="31077" builtinId="9" hidden="1"/>
    <cellStyle name="Hipervínculo visitado" xfId="31079" builtinId="9" hidden="1"/>
    <cellStyle name="Hipervínculo visitado" xfId="31081" builtinId="9" hidden="1"/>
    <cellStyle name="Hipervínculo visitado" xfId="31083" builtinId="9" hidden="1"/>
    <cellStyle name="Hipervínculo visitado" xfId="31085" builtinId="9" hidden="1"/>
    <cellStyle name="Hipervínculo visitado" xfId="31087" builtinId="9" hidden="1"/>
    <cellStyle name="Hipervínculo visitado" xfId="31089" builtinId="9" hidden="1"/>
    <cellStyle name="Hipervínculo visitado" xfId="31091" builtinId="9" hidden="1"/>
    <cellStyle name="Hipervínculo visitado" xfId="31093" builtinId="9" hidden="1"/>
    <cellStyle name="Hipervínculo visitado" xfId="31095" builtinId="9" hidden="1"/>
    <cellStyle name="Hipervínculo visitado" xfId="31097" builtinId="9" hidden="1"/>
    <cellStyle name="Hipervínculo visitado" xfId="31099" builtinId="9" hidden="1"/>
    <cellStyle name="Hipervínculo visitado" xfId="31101" builtinId="9" hidden="1"/>
    <cellStyle name="Hipervínculo visitado" xfId="31103" builtinId="9" hidden="1"/>
    <cellStyle name="Hipervínculo visitado" xfId="31105" builtinId="9" hidden="1"/>
    <cellStyle name="Hipervínculo visitado" xfId="31107" builtinId="9" hidden="1"/>
    <cellStyle name="Hipervínculo visitado" xfId="31109" builtinId="9" hidden="1"/>
    <cellStyle name="Hipervínculo visitado" xfId="31111" builtinId="9" hidden="1"/>
    <cellStyle name="Hipervínculo visitado" xfId="31113" builtinId="9" hidden="1"/>
    <cellStyle name="Hipervínculo visitado" xfId="31115" builtinId="9" hidden="1"/>
    <cellStyle name="Hipervínculo visitado" xfId="31117" builtinId="9" hidden="1"/>
    <cellStyle name="Hipervínculo visitado" xfId="31119" builtinId="9" hidden="1"/>
    <cellStyle name="Hipervínculo visitado" xfId="31121" builtinId="9" hidden="1"/>
    <cellStyle name="Hipervínculo visitado" xfId="31123" builtinId="9" hidden="1"/>
    <cellStyle name="Hipervínculo visitado" xfId="31125" builtinId="9" hidden="1"/>
    <cellStyle name="Hipervínculo visitado" xfId="31127" builtinId="9" hidden="1"/>
    <cellStyle name="Hipervínculo visitado" xfId="31129" builtinId="9" hidden="1"/>
    <cellStyle name="Hipervínculo visitado" xfId="31131" builtinId="9" hidden="1"/>
    <cellStyle name="Hipervínculo visitado" xfId="31133" builtinId="9" hidden="1"/>
    <cellStyle name="Hipervínculo visitado" xfId="31135" builtinId="9" hidden="1"/>
    <cellStyle name="Hipervínculo visitado" xfId="31137" builtinId="9" hidden="1"/>
    <cellStyle name="Hipervínculo visitado" xfId="31139" builtinId="9" hidden="1"/>
    <cellStyle name="Hipervínculo visitado" xfId="31141" builtinId="9" hidden="1"/>
    <cellStyle name="Hipervínculo visitado" xfId="31143" builtinId="9" hidden="1"/>
    <cellStyle name="Hipervínculo visitado" xfId="31145" builtinId="9" hidden="1"/>
    <cellStyle name="Hipervínculo visitado" xfId="31147" builtinId="9" hidden="1"/>
    <cellStyle name="Hipervínculo visitado" xfId="31149" builtinId="9" hidden="1"/>
    <cellStyle name="Hipervínculo visitado" xfId="31151" builtinId="9" hidden="1"/>
    <cellStyle name="Hipervínculo visitado" xfId="31153" builtinId="9" hidden="1"/>
    <cellStyle name="Hipervínculo visitado" xfId="31155" builtinId="9" hidden="1"/>
    <cellStyle name="Hipervínculo visitado" xfId="31157" builtinId="9" hidden="1"/>
    <cellStyle name="Hipervínculo visitado" xfId="31159" builtinId="9" hidden="1"/>
    <cellStyle name="Hipervínculo visitado" xfId="31161" builtinId="9" hidden="1"/>
    <cellStyle name="Hipervínculo visitado" xfId="31163" builtinId="9" hidden="1"/>
    <cellStyle name="Hipervínculo visitado" xfId="31165" builtinId="9" hidden="1"/>
    <cellStyle name="Hipervínculo visitado" xfId="31167" builtinId="9" hidden="1"/>
    <cellStyle name="Hipervínculo visitado" xfId="31169" builtinId="9" hidden="1"/>
    <cellStyle name="Hipervínculo visitado" xfId="31171" builtinId="9" hidden="1"/>
    <cellStyle name="Hipervínculo visitado" xfId="31173" builtinId="9" hidden="1"/>
    <cellStyle name="Hipervínculo visitado" xfId="31175" builtinId="9" hidden="1"/>
    <cellStyle name="Hipervínculo visitado" xfId="31177" builtinId="9" hidden="1"/>
    <cellStyle name="Hipervínculo visitado" xfId="31179" builtinId="9" hidden="1"/>
    <cellStyle name="Hipervínculo visitado" xfId="31181" builtinId="9" hidden="1"/>
    <cellStyle name="Hipervínculo visitado" xfId="31183" builtinId="9" hidden="1"/>
    <cellStyle name="Hipervínculo visitado" xfId="31185" builtinId="9" hidden="1"/>
    <cellStyle name="Hipervínculo visitado" xfId="31187" builtinId="9" hidden="1"/>
    <cellStyle name="Hipervínculo visitado" xfId="31189" builtinId="9" hidden="1"/>
    <cellStyle name="Hipervínculo visitado" xfId="31191" builtinId="9" hidden="1"/>
    <cellStyle name="Hipervínculo visitado" xfId="31193" builtinId="9" hidden="1"/>
    <cellStyle name="Hipervínculo visitado" xfId="31195" builtinId="9" hidden="1"/>
    <cellStyle name="Hipervínculo visitado" xfId="31197" builtinId="9" hidden="1"/>
    <cellStyle name="Hipervínculo visitado" xfId="31199" builtinId="9" hidden="1"/>
    <cellStyle name="Hipervínculo visitado" xfId="31201" builtinId="9" hidden="1"/>
    <cellStyle name="Hipervínculo visitado" xfId="31203" builtinId="9" hidden="1"/>
    <cellStyle name="Hipervínculo visitado" xfId="31205" builtinId="9" hidden="1"/>
    <cellStyle name="Hipervínculo visitado" xfId="31207" builtinId="9" hidden="1"/>
    <cellStyle name="Hipervínculo visitado" xfId="31209" builtinId="9" hidden="1"/>
    <cellStyle name="Hipervínculo visitado" xfId="31211" builtinId="9" hidden="1"/>
    <cellStyle name="Hipervínculo visitado" xfId="31213" builtinId="9" hidden="1"/>
    <cellStyle name="Hipervínculo visitado" xfId="31215" builtinId="9" hidden="1"/>
    <cellStyle name="Hipervínculo visitado" xfId="31217" builtinId="9" hidden="1"/>
    <cellStyle name="Hipervínculo visitado" xfId="31219" builtinId="9" hidden="1"/>
    <cellStyle name="Hipervínculo visitado" xfId="31221" builtinId="9" hidden="1"/>
    <cellStyle name="Hipervínculo visitado" xfId="31223" builtinId="9" hidden="1"/>
    <cellStyle name="Hipervínculo visitado" xfId="31225" builtinId="9" hidden="1"/>
    <cellStyle name="Hipervínculo visitado" xfId="31227" builtinId="9" hidden="1"/>
    <cellStyle name="Hipervínculo visitado" xfId="31229" builtinId="9" hidden="1"/>
    <cellStyle name="Hipervínculo visitado" xfId="31231" builtinId="9" hidden="1"/>
    <cellStyle name="Hipervínculo visitado" xfId="31233" builtinId="9" hidden="1"/>
    <cellStyle name="Hipervínculo visitado" xfId="31235" builtinId="9" hidden="1"/>
    <cellStyle name="Hipervínculo visitado" xfId="31237" builtinId="9" hidden="1"/>
    <cellStyle name="Hipervínculo visitado" xfId="31239" builtinId="9" hidden="1"/>
    <cellStyle name="Hipervínculo visitado" xfId="31241" builtinId="9" hidden="1"/>
    <cellStyle name="Hipervínculo visitado" xfId="31243" builtinId="9" hidden="1"/>
    <cellStyle name="Hipervínculo visitado" xfId="31245" builtinId="9" hidden="1"/>
    <cellStyle name="Hipervínculo visitado" xfId="31247" builtinId="9" hidden="1"/>
    <cellStyle name="Hipervínculo visitado" xfId="31249" builtinId="9" hidden="1"/>
    <cellStyle name="Hipervínculo visitado" xfId="31251" builtinId="9" hidden="1"/>
    <cellStyle name="Hipervínculo visitado" xfId="31253" builtinId="9" hidden="1"/>
    <cellStyle name="Hipervínculo visitado" xfId="31255" builtinId="9" hidden="1"/>
    <cellStyle name="Hipervínculo visitado" xfId="31257" builtinId="9" hidden="1"/>
    <cellStyle name="Hipervínculo visitado" xfId="31259" builtinId="9" hidden="1"/>
    <cellStyle name="Hipervínculo visitado" xfId="31261" builtinId="9" hidden="1"/>
    <cellStyle name="Hipervínculo visitado" xfId="31263" builtinId="9" hidden="1"/>
    <cellStyle name="Hipervínculo visitado" xfId="31265" builtinId="9" hidden="1"/>
    <cellStyle name="Hipervínculo visitado" xfId="31267" builtinId="9" hidden="1"/>
    <cellStyle name="Hipervínculo visitado" xfId="31269" builtinId="9" hidden="1"/>
    <cellStyle name="Hipervínculo visitado" xfId="31271" builtinId="9" hidden="1"/>
    <cellStyle name="Hipervínculo visitado" xfId="31273" builtinId="9" hidden="1"/>
    <cellStyle name="Hipervínculo visitado" xfId="31275" builtinId="9" hidden="1"/>
    <cellStyle name="Hipervínculo visitado" xfId="31277" builtinId="9" hidden="1"/>
    <cellStyle name="Hipervínculo visitado" xfId="31279" builtinId="9" hidden="1"/>
    <cellStyle name="Hipervínculo visitado" xfId="31281" builtinId="9" hidden="1"/>
    <cellStyle name="Hipervínculo visitado" xfId="31283" builtinId="9" hidden="1"/>
    <cellStyle name="Hipervínculo visitado" xfId="31285" builtinId="9" hidden="1"/>
    <cellStyle name="Hipervínculo visitado" xfId="31287" builtinId="9" hidden="1"/>
    <cellStyle name="Hipervínculo visitado" xfId="31289" builtinId="9" hidden="1"/>
    <cellStyle name="Hipervínculo visitado" xfId="31291" builtinId="9" hidden="1"/>
    <cellStyle name="Hipervínculo visitado" xfId="31293" builtinId="9" hidden="1"/>
    <cellStyle name="Hipervínculo visitado" xfId="31295" builtinId="9" hidden="1"/>
    <cellStyle name="Hipervínculo visitado" xfId="31297" builtinId="9" hidden="1"/>
    <cellStyle name="Hipervínculo visitado" xfId="31299" builtinId="9" hidden="1"/>
    <cellStyle name="Hipervínculo visitado" xfId="31301" builtinId="9" hidden="1"/>
    <cellStyle name="Hipervínculo visitado" xfId="31303" builtinId="9" hidden="1"/>
    <cellStyle name="Hipervínculo visitado" xfId="31305" builtinId="9" hidden="1"/>
    <cellStyle name="Hipervínculo visitado" xfId="31307" builtinId="9" hidden="1"/>
    <cellStyle name="Hipervínculo visitado" xfId="31309" builtinId="9" hidden="1"/>
    <cellStyle name="Hipervínculo visitado" xfId="31311" builtinId="9" hidden="1"/>
    <cellStyle name="Hipervínculo visitado" xfId="31313" builtinId="9" hidden="1"/>
    <cellStyle name="Hipervínculo visitado" xfId="31315" builtinId="9" hidden="1"/>
    <cellStyle name="Hipervínculo visitado" xfId="31317" builtinId="9" hidden="1"/>
    <cellStyle name="Hipervínculo visitado" xfId="31319" builtinId="9" hidden="1"/>
    <cellStyle name="Hipervínculo visitado" xfId="31321" builtinId="9" hidden="1"/>
    <cellStyle name="Hipervínculo visitado" xfId="31323" builtinId="9" hidden="1"/>
    <cellStyle name="Hipervínculo visitado" xfId="31325" builtinId="9" hidden="1"/>
    <cellStyle name="Hipervínculo visitado" xfId="31327" builtinId="9" hidden="1"/>
    <cellStyle name="Hipervínculo visitado" xfId="31329" builtinId="9" hidden="1"/>
    <cellStyle name="Hipervínculo visitado" xfId="31331" builtinId="9" hidden="1"/>
    <cellStyle name="Hipervínculo visitado" xfId="31333" builtinId="9" hidden="1"/>
    <cellStyle name="Hipervínculo visitado" xfId="31335" builtinId="9" hidden="1"/>
    <cellStyle name="Hipervínculo visitado" xfId="31337" builtinId="9" hidden="1"/>
    <cellStyle name="Hipervínculo visitado" xfId="31339" builtinId="9" hidden="1"/>
    <cellStyle name="Hipervínculo visitado" xfId="31341" builtinId="9" hidden="1"/>
    <cellStyle name="Hipervínculo visitado" xfId="31343" builtinId="9" hidden="1"/>
    <cellStyle name="Hipervínculo visitado" xfId="31345" builtinId="9" hidden="1"/>
    <cellStyle name="Hipervínculo visitado" xfId="31347" builtinId="9" hidden="1"/>
    <cellStyle name="Hipervínculo visitado" xfId="31349" builtinId="9" hidden="1"/>
    <cellStyle name="Hipervínculo visitado" xfId="31351" builtinId="9" hidden="1"/>
    <cellStyle name="Hipervínculo visitado" xfId="31353" builtinId="9" hidden="1"/>
    <cellStyle name="Hipervínculo visitado" xfId="31355" builtinId="9" hidden="1"/>
    <cellStyle name="Hipervínculo visitado" xfId="31357" builtinId="9" hidden="1"/>
    <cellStyle name="Hipervínculo visitado" xfId="31359" builtinId="9" hidden="1"/>
    <cellStyle name="Hipervínculo visitado" xfId="31361" builtinId="9" hidden="1"/>
    <cellStyle name="Hipervínculo visitado" xfId="31363" builtinId="9" hidden="1"/>
    <cellStyle name="Hipervínculo visitado" xfId="31365" builtinId="9" hidden="1"/>
    <cellStyle name="Hipervínculo visitado" xfId="31367" builtinId="9" hidden="1"/>
    <cellStyle name="Hipervínculo visitado" xfId="31369" builtinId="9" hidden="1"/>
    <cellStyle name="Hipervínculo visitado" xfId="31371" builtinId="9" hidden="1"/>
    <cellStyle name="Hipervínculo visitado" xfId="31373" builtinId="9" hidden="1"/>
    <cellStyle name="Hipervínculo visitado" xfId="31375" builtinId="9" hidden="1"/>
    <cellStyle name="Hipervínculo visitado" xfId="31377" builtinId="9" hidden="1"/>
    <cellStyle name="Hipervínculo visitado" xfId="31379" builtinId="9" hidden="1"/>
    <cellStyle name="Hipervínculo visitado" xfId="31381" builtinId="9" hidden="1"/>
    <cellStyle name="Hipervínculo visitado" xfId="31383" builtinId="9" hidden="1"/>
    <cellStyle name="Hipervínculo visitado" xfId="31385" builtinId="9" hidden="1"/>
    <cellStyle name="Hipervínculo visitado" xfId="31387" builtinId="9" hidden="1"/>
    <cellStyle name="Hipervínculo visitado" xfId="31389" builtinId="9" hidden="1"/>
    <cellStyle name="Hipervínculo visitado" xfId="31391" builtinId="9" hidden="1"/>
    <cellStyle name="Hipervínculo visitado" xfId="31393" builtinId="9" hidden="1"/>
    <cellStyle name="Hipervínculo visitado" xfId="31395" builtinId="9" hidden="1"/>
    <cellStyle name="Hipervínculo visitado" xfId="31397" builtinId="9" hidden="1"/>
    <cellStyle name="Hipervínculo visitado" xfId="31399" builtinId="9" hidden="1"/>
    <cellStyle name="Hipervínculo visitado" xfId="31401" builtinId="9" hidden="1"/>
    <cellStyle name="Hipervínculo visitado" xfId="31403" builtinId="9" hidden="1"/>
    <cellStyle name="Hipervínculo visitado" xfId="31405" builtinId="9" hidden="1"/>
    <cellStyle name="Hipervínculo visitado" xfId="31407" builtinId="9" hidden="1"/>
    <cellStyle name="Hipervínculo visitado" xfId="31409" builtinId="9" hidden="1"/>
    <cellStyle name="Hipervínculo visitado" xfId="31411" builtinId="9" hidden="1"/>
    <cellStyle name="Hipervínculo visitado" xfId="31580" builtinId="9" hidden="1"/>
    <cellStyle name="Hipervínculo visitado" xfId="31712" builtinId="9" hidden="1"/>
    <cellStyle name="Hipervínculo visitado" xfId="31678" builtinId="9" hidden="1"/>
    <cellStyle name="Hipervínculo visitado" xfId="31621" builtinId="9" hidden="1"/>
    <cellStyle name="Hipervínculo visitado" xfId="31564" builtinId="9" hidden="1"/>
    <cellStyle name="Hipervínculo visitado" xfId="27884" builtinId="9" hidden="1"/>
    <cellStyle name="Hipervínculo visitado" xfId="28066" builtinId="9" hidden="1"/>
    <cellStyle name="Hipervínculo visitado" xfId="31820" builtinId="9" hidden="1"/>
    <cellStyle name="Hipervínculo visitado" xfId="31763" builtinId="9" hidden="1"/>
    <cellStyle name="Hipervínculo visitado" xfId="31724" builtinId="9" hidden="1"/>
    <cellStyle name="Hipervínculo visitado" xfId="31472" builtinId="9" hidden="1"/>
    <cellStyle name="Hipervínculo visitado" xfId="31456" builtinId="9" hidden="1"/>
    <cellStyle name="Hipervínculo visitado" xfId="31718" builtinId="9" hidden="1"/>
    <cellStyle name="Hipervínculo visitado" xfId="31687" builtinId="9" hidden="1"/>
    <cellStyle name="Hipervínculo visitado" xfId="31630" builtinId="9" hidden="1"/>
    <cellStyle name="Hipervínculo visitado" xfId="31573" builtinId="9" hidden="1"/>
    <cellStyle name="Hipervínculo visitado" xfId="31479" builtinId="9" hidden="1"/>
    <cellStyle name="Hipervínculo visitado" xfId="31819" builtinId="9" hidden="1"/>
    <cellStyle name="Hipervínculo visitado" xfId="31762" builtinId="9" hidden="1"/>
    <cellStyle name="Hipervínculo visitado" xfId="31719" builtinId="9" hidden="1"/>
    <cellStyle name="Hipervínculo visitado" xfId="31688" builtinId="9" hidden="1"/>
    <cellStyle name="Hipervínculo visitado" xfId="31631" builtinId="9" hidden="1"/>
    <cellStyle name="Hipervínculo visitado" xfId="31574" builtinId="9" hidden="1"/>
    <cellStyle name="Hipervínculo visitado" xfId="31484" builtinId="9" hidden="1"/>
    <cellStyle name="Hipervínculo visitado" xfId="29654" builtinId="9" hidden="1"/>
    <cellStyle name="Hipervínculo visitado" xfId="31660" builtinId="9" hidden="1"/>
    <cellStyle name="Hipervínculo visitado" xfId="31603" builtinId="9" hidden="1"/>
    <cellStyle name="Hipervínculo visitado" xfId="31546" builtinId="9" hidden="1"/>
    <cellStyle name="Hipervínculo visitado" xfId="31818" builtinId="9" hidden="1"/>
    <cellStyle name="Hipervínculo visitado" xfId="31761" builtinId="9" hidden="1"/>
    <cellStyle name="Hipervínculo visitado" xfId="29761" builtinId="9" hidden="1"/>
    <cellStyle name="Hipervínculo visitado" xfId="31457" builtinId="9" hidden="1"/>
    <cellStyle name="Hipervínculo visitado" xfId="29818" builtinId="9" hidden="1"/>
    <cellStyle name="Hipervínculo visitado" xfId="29875" builtinId="9" hidden="1"/>
    <cellStyle name="Hipervínculo visitado" xfId="29613" builtinId="9" hidden="1"/>
    <cellStyle name="Hipervínculo visitado" xfId="31723" builtinId="9" hidden="1"/>
    <cellStyle name="Hipervínculo visitado" xfId="31692" builtinId="9" hidden="1"/>
    <cellStyle name="Hipervínculo visitado" xfId="31635" builtinId="9" hidden="1"/>
    <cellStyle name="Hipervínculo visitado" xfId="31578" builtinId="9" hidden="1"/>
    <cellStyle name="Hipervínculo visitado" xfId="31705" builtinId="9" hidden="1"/>
    <cellStyle name="Hipervínculo visitado" xfId="31648" builtinId="9" hidden="1"/>
    <cellStyle name="Hipervínculo visitado" xfId="31591" builtinId="9" hidden="1"/>
    <cellStyle name="Hipervínculo visitado" xfId="31535" builtinId="9" hidden="1"/>
    <cellStyle name="Hipervínculo visitado" xfId="31703" builtinId="9" hidden="1"/>
    <cellStyle name="Hipervínculo visitado" xfId="31646" builtinId="9" hidden="1"/>
    <cellStyle name="Hipervínculo visitado" xfId="31589" builtinId="9" hidden="1"/>
    <cellStyle name="Hipervínculo visitado" xfId="31533" builtinId="9" hidden="1"/>
    <cellStyle name="Hipervínculo visitado" xfId="31467" builtinId="9" hidden="1"/>
    <cellStyle name="Hipervínculo visitado" xfId="29607" builtinId="9" hidden="1"/>
    <cellStyle name="Hipervínculo visitado" xfId="31863" builtinId="9" hidden="1"/>
    <cellStyle name="Hipervínculo visitado" xfId="31806" builtinId="9" hidden="1"/>
    <cellStyle name="Hipervínculo visitado" xfId="31490" builtinId="9" hidden="1"/>
    <cellStyle name="Hipervínculo visitado" xfId="31861" builtinId="9" hidden="1"/>
    <cellStyle name="Hipervínculo visitado" xfId="31804" builtinId="9" hidden="1"/>
    <cellStyle name="Hipervínculo visitado" xfId="31748" builtinId="9" hidden="1"/>
    <cellStyle name="Hipervínculo visitado" xfId="31487" builtinId="9" hidden="1"/>
    <cellStyle name="Hipervínculo visitado" xfId="31822" builtinId="9" hidden="1"/>
    <cellStyle name="Hipervínculo visitado" xfId="31765" builtinId="9" hidden="1"/>
    <cellStyle name="Hipervínculo visitado" xfId="31746" builtinId="9" hidden="1"/>
    <cellStyle name="Hipervínculo visitado" xfId="31702" builtinId="9" hidden="1"/>
    <cellStyle name="Hipervínculo visitado" xfId="31645" builtinId="9" hidden="1"/>
    <cellStyle name="Hipervínculo visitado" xfId="31588" builtinId="9" hidden="1"/>
    <cellStyle name="Hipervínculo visitado" xfId="30071" builtinId="9" hidden="1"/>
    <cellStyle name="Hipervínculo visitado" xfId="31853" builtinId="9" hidden="1"/>
    <cellStyle name="Hipervínculo visitado" xfId="31796" builtinId="9" hidden="1"/>
    <cellStyle name="Hipervínculo visitado" xfId="31740" builtinId="9" hidden="1"/>
    <cellStyle name="Hipervínculo visitado" xfId="31476" builtinId="9" hidden="1"/>
    <cellStyle name="Hipervínculo visitado" xfId="31759" builtinId="9" hidden="1"/>
    <cellStyle name="Hipervínculo visitado" xfId="31721" builtinId="9" hidden="1"/>
    <cellStyle name="Hipervínculo visitado" xfId="31690" builtinId="9" hidden="1"/>
    <cellStyle name="Hipervínculo visitado" xfId="31633" builtinId="9" hidden="1"/>
    <cellStyle name="Hipervínculo visitado" xfId="31576" builtinId="9" hidden="1"/>
    <cellStyle name="Hipervínculo visitado" xfId="31699" builtinId="9" hidden="1"/>
    <cellStyle name="Hipervínculo visitado" xfId="31642" builtinId="9" hidden="1"/>
    <cellStyle name="Hipervínculo visitado" xfId="31585" builtinId="9" hidden="1"/>
    <cellStyle name="Hipervínculo visitado" xfId="31529" builtinId="9" hidden="1"/>
    <cellStyle name="Hipervínculo visitado" xfId="29598" builtinId="9" hidden="1"/>
    <cellStyle name="Hipervínculo visitado" xfId="31816" builtinId="9" hidden="1"/>
    <cellStyle name="Hipervínculo visitado" xfId="31758" builtinId="9" hidden="1"/>
    <cellStyle name="Hipervínculo visitado" xfId="31714" builtinId="9" hidden="1"/>
    <cellStyle name="Hipervínculo visitado" xfId="31681" builtinId="9" hidden="1"/>
    <cellStyle name="Hipervínculo visitado" xfId="31624" builtinId="9" hidden="1"/>
    <cellStyle name="Hipervínculo visitado" xfId="31567" builtinId="9" hidden="1"/>
    <cellStyle name="Hipervínculo visitado" xfId="31698" builtinId="9" hidden="1"/>
    <cellStyle name="Hipervínculo visitado" xfId="31641" builtinId="9" hidden="1"/>
    <cellStyle name="Hipervínculo visitado" xfId="31584" builtinId="9" hidden="1"/>
    <cellStyle name="Hipervínculo visitado" xfId="31528" builtinId="9" hidden="1"/>
    <cellStyle name="Hipervínculo visitado" xfId="31701" builtinId="9" hidden="1"/>
    <cellStyle name="Hipervínculo visitado" xfId="31644" builtinId="9" hidden="1"/>
    <cellStyle name="Hipervínculo visitado" xfId="31587" builtinId="9" hidden="1"/>
    <cellStyle name="Hipervínculo visitado" xfId="31531" builtinId="9" hidden="1"/>
    <cellStyle name="Hipervínculo visitado" xfId="29736" builtinId="9" hidden="1"/>
    <cellStyle name="Hipervínculo visitado" xfId="31541" builtinId="9" hidden="1"/>
    <cellStyle name="Hipervínculo visitado" xfId="31837" builtinId="9" hidden="1"/>
    <cellStyle name="Hipervínculo visitado" xfId="31780" builtinId="9" hidden="1"/>
    <cellStyle name="Hipervínculo visitado" xfId="31455" builtinId="9" hidden="1"/>
    <cellStyle name="Hipervínculo visitado" xfId="31864" builtinId="9" hidden="1"/>
    <cellStyle name="Hipervínculo visitado" xfId="31807" builtinId="9" hidden="1"/>
    <cellStyle name="Hipervínculo visitado" xfId="31491" builtinId="9" hidden="1"/>
    <cellStyle name="Hipervínculo visitado" xfId="31852" builtinId="9" hidden="1"/>
    <cellStyle name="Hipervínculo visitado" xfId="31795" builtinId="9" hidden="1"/>
    <cellStyle name="Hipervínculo visitado" xfId="31739" builtinId="9" hidden="1"/>
    <cellStyle name="Hipervínculo visitado" xfId="31475" builtinId="9" hidden="1"/>
    <cellStyle name="Hipervínculo visitado" xfId="31854" builtinId="9" hidden="1"/>
    <cellStyle name="Hipervínculo visitado" xfId="31797" builtinId="9" hidden="1"/>
    <cellStyle name="Hipervínculo visitado" xfId="31741" builtinId="9" hidden="1"/>
    <cellStyle name="Hipervínculo visitado" xfId="31477" builtinId="9" hidden="1"/>
    <cellStyle name="Hipervínculo visitado" xfId="31850" builtinId="9" hidden="1"/>
    <cellStyle name="Hipervínculo visitado" xfId="31793" builtinId="9" hidden="1"/>
    <cellStyle name="Hipervínculo visitado" xfId="31725" builtinId="9" hidden="1"/>
    <cellStyle name="Hipervínculo visitado" xfId="31473" builtinId="9" hidden="1"/>
    <cellStyle name="Hipervínculo visitado" xfId="31814" builtinId="9" hidden="1"/>
    <cellStyle name="Hipervínculo visitado" xfId="31756" builtinId="9" hidden="1"/>
    <cellStyle name="Hipervínculo visitado" xfId="31722" builtinId="9" hidden="1"/>
    <cellStyle name="Hipervínculo visitado" xfId="31691" builtinId="9" hidden="1"/>
    <cellStyle name="Hipervínculo visitado" xfId="31634" builtinId="9" hidden="1"/>
    <cellStyle name="Hipervínculo visitado" xfId="31577" builtinId="9" hidden="1"/>
    <cellStyle name="Hipervínculo visitado" xfId="31658" builtinId="9" hidden="1"/>
    <cellStyle name="Hipervínculo visitado" xfId="31601" builtinId="9" hidden="1"/>
    <cellStyle name="Hipervínculo visitado" xfId="31543" builtinId="9" hidden="1"/>
    <cellStyle name="Hipervínculo visitado" xfId="31530" builtinId="9" hidden="1"/>
    <cellStyle name="Hipervínculo visitado" xfId="31857" builtinId="9" hidden="1"/>
    <cellStyle name="Hipervínculo visitado" xfId="31800" builtinId="9" hidden="1"/>
    <cellStyle name="Hipervínculo visitado" xfId="31482" builtinId="9" hidden="1"/>
    <cellStyle name="Hipervínculo visitado" xfId="29793" builtinId="9" hidden="1"/>
    <cellStyle name="Hipervínculo visitado" xfId="31750" builtinId="9" hidden="1"/>
    <cellStyle name="Hipervínculo visitado" xfId="31713" builtinId="9" hidden="1"/>
    <cellStyle name="Hipervínculo visitado" xfId="31679" builtinId="9" hidden="1"/>
    <cellStyle name="Hipervínculo visitado" xfId="31622" builtinId="9" hidden="1"/>
    <cellStyle name="Hipervínculo visitado" xfId="31565" builtinId="9" hidden="1"/>
    <cellStyle name="Hipervínculo visitado" xfId="29664" builtinId="9" hidden="1"/>
    <cellStyle name="Hipervínculo visitado" xfId="31420" builtinId="9" hidden="1"/>
    <cellStyle name="Hipervínculo visitado" xfId="31444" builtinId="9" hidden="1"/>
    <cellStyle name="Hipervínculo visitado" xfId="31436" builtinId="9" hidden="1"/>
    <cellStyle name="Hipervínculo visitado" xfId="31428" builtinId="9" hidden="1"/>
    <cellStyle name="Hipervínculo visitado" xfId="31686" builtinId="9" hidden="1"/>
    <cellStyle name="Hipervínculo visitado" xfId="31629" builtinId="9" hidden="1"/>
    <cellStyle name="Hipervínculo visitado" xfId="31572" builtinId="9" hidden="1"/>
    <cellStyle name="Hipervínculo visitado" xfId="29850" builtinId="9" hidden="1"/>
    <cellStyle name="Hipervínculo visitado" xfId="29611" builtinId="9" hidden="1"/>
    <cellStyle name="Hipervínculo visitado" xfId="31868" builtinId="9" hidden="1"/>
    <cellStyle name="Hipervínculo visitado" xfId="31811" builtinId="9" hidden="1"/>
    <cellStyle name="Hipervínculo visitado" xfId="31497" builtinId="9" hidden="1"/>
    <cellStyle name="Hipervínculo visitado" xfId="31539" builtinId="9" hidden="1"/>
    <cellStyle name="Hipervínculo visitado" xfId="31502" builtinId="9" hidden="1"/>
    <cellStyle name="Hipervínculo visitado" xfId="31841" builtinId="9" hidden="1"/>
    <cellStyle name="Hipervínculo visitado" xfId="31784" builtinId="9" hidden="1"/>
    <cellStyle name="Hipervínculo visitado" xfId="31461" builtinId="9" hidden="1"/>
    <cellStyle name="Hipervínculo visitado" xfId="31813" builtinId="9" hidden="1"/>
    <cellStyle name="Hipervínculo visitado" xfId="31754" builtinId="9" hidden="1"/>
    <cellStyle name="Hipervínculo visitado" xfId="31717" builtinId="9" hidden="1"/>
    <cellStyle name="Hipervínculo visitado" xfId="31685" builtinId="9" hidden="1"/>
    <cellStyle name="Hipervínculo visitado" xfId="31628" builtinId="9" hidden="1"/>
    <cellStyle name="Hipervínculo visitado" xfId="31571" builtinId="9" hidden="1"/>
    <cellStyle name="Hipervínculo visitado" xfId="29612" builtinId="9" hidden="1"/>
    <cellStyle name="Hipervínculo visitado" xfId="31655" builtinId="9" hidden="1"/>
    <cellStyle name="Hipervínculo visitado" xfId="31598" builtinId="9" hidden="1"/>
    <cellStyle name="Hipervínculo visitado" xfId="31537" builtinId="9" hidden="1"/>
    <cellStyle name="Hipervínculo visitado" xfId="31839" builtinId="9" hidden="1"/>
    <cellStyle name="Hipervínculo visitado" xfId="31782" builtinId="9" hidden="1"/>
    <cellStyle name="Hipervínculo visitado" xfId="31459" builtinId="9" hidden="1"/>
    <cellStyle name="Hipervínculo visitado" xfId="31866" builtinId="9" hidden="1"/>
    <cellStyle name="Hipervínculo visitado" xfId="31809" builtinId="9" hidden="1"/>
    <cellStyle name="Hipervínculo visitado" xfId="31495" builtinId="9" hidden="1"/>
    <cellStyle name="Hipervínculo visitado" xfId="31651" builtinId="9" hidden="1"/>
    <cellStyle name="Hipervínculo visitado" xfId="31594" builtinId="9" hidden="1"/>
    <cellStyle name="Hipervínculo visitado" xfId="31752" builtinId="9" hidden="1"/>
    <cellStyle name="Hipervínculo visitado" xfId="31715" builtinId="9" hidden="1"/>
    <cellStyle name="Hipervínculo visitado" xfId="31683" builtinId="9" hidden="1"/>
    <cellStyle name="Hipervínculo visitado" xfId="31626" builtinId="9" hidden="1"/>
    <cellStyle name="Hipervínculo visitado" xfId="31569" builtinId="9" hidden="1"/>
    <cellStyle name="Hipervínculo visitado" xfId="31493" builtinId="9" hidden="1"/>
    <cellStyle name="Hipervínculo visitado" xfId="31867" builtinId="9" hidden="1"/>
    <cellStyle name="Hipervínculo visitado" xfId="31810" builtinId="9" hidden="1"/>
    <cellStyle name="Hipervínculo visitado" xfId="31496" builtinId="9" hidden="1"/>
    <cellStyle name="Hipervínculo visitado" xfId="29601" builtinId="9" hidden="1"/>
    <cellStyle name="Hipervínculo visitado" xfId="31424" builtinId="9" hidden="1"/>
    <cellStyle name="Hipervínculo visitado" xfId="31417" builtinId="9" hidden="1"/>
    <cellStyle name="Hipervínculo visitado" xfId="31447" builtinId="9" hidden="1"/>
    <cellStyle name="Hipervínculo visitado" xfId="31439" builtinId="9" hidden="1"/>
    <cellStyle name="Hipervínculo visitado" xfId="31431" builtinId="9" hidden="1"/>
    <cellStyle name="Hipervínculo visitado" xfId="31834" builtinId="9" hidden="1"/>
    <cellStyle name="Hipervínculo visitado" xfId="31777" builtinId="9" hidden="1"/>
    <cellStyle name="Hipervínculo visitado" xfId="31738" builtinId="9" hidden="1"/>
    <cellStyle name="Hipervínculo visitado" xfId="31450" builtinId="9" hidden="1"/>
    <cellStyle name="Hipervínculo visitado" xfId="31832" builtinId="9" hidden="1"/>
    <cellStyle name="Hipervínculo visitado" xfId="31775" builtinId="9" hidden="1"/>
    <cellStyle name="Hipervínculo visitado" xfId="31736" builtinId="9" hidden="1"/>
    <cellStyle name="Hipervínculo visitado" xfId="31446" builtinId="9" hidden="1"/>
    <cellStyle name="Hipervínculo visitado" xfId="31830" builtinId="9" hidden="1"/>
    <cellStyle name="Hipervínculo visitado" xfId="31773" builtinId="9" hidden="1"/>
    <cellStyle name="Hipervínculo visitado" xfId="31734" builtinId="9" hidden="1"/>
    <cellStyle name="Hipervínculo visitado" xfId="31442" builtinId="9" hidden="1"/>
    <cellStyle name="Hipervínculo visitado" xfId="31828" builtinId="9" hidden="1"/>
    <cellStyle name="Hipervínculo visitado" xfId="31771" builtinId="9" hidden="1"/>
    <cellStyle name="Hipervínculo visitado" xfId="31732" builtinId="9" hidden="1"/>
    <cellStyle name="Hipervínculo visitado" xfId="31438" builtinId="9" hidden="1"/>
    <cellStyle name="Hipervínculo visitado" xfId="31826" builtinId="9" hidden="1"/>
    <cellStyle name="Hipervínculo visitado" xfId="31769" builtinId="9" hidden="1"/>
    <cellStyle name="Hipervínculo visitado" xfId="31730" builtinId="9" hidden="1"/>
    <cellStyle name="Hipervínculo visitado" xfId="31434" builtinId="9" hidden="1"/>
    <cellStyle name="Hipervínculo visitado" xfId="31824" builtinId="9" hidden="1"/>
    <cellStyle name="Hipervínculo visitado" xfId="31767" builtinId="9" hidden="1"/>
    <cellStyle name="Hipervínculo visitado" xfId="31728" builtinId="9" hidden="1"/>
    <cellStyle name="Hipervínculo visitado" xfId="31430" builtinId="9" hidden="1"/>
    <cellStyle name="Hipervínculo visitado" xfId="31833" builtinId="9" hidden="1"/>
    <cellStyle name="Hipervínculo visitado" xfId="31776" builtinId="9" hidden="1"/>
    <cellStyle name="Hipervínculo visitado" xfId="31737" builtinId="9" hidden="1"/>
    <cellStyle name="Hipervínculo visitado" xfId="31449" builtinId="9" hidden="1"/>
    <cellStyle name="Hipervínculo visitado" xfId="31831" builtinId="9" hidden="1"/>
    <cellStyle name="Hipervínculo visitado" xfId="31774" builtinId="9" hidden="1"/>
    <cellStyle name="Hipervínculo visitado" xfId="31735" builtinId="9" hidden="1"/>
    <cellStyle name="Hipervínculo visitado" xfId="31445" builtinId="9" hidden="1"/>
    <cellStyle name="Hipervínculo visitado" xfId="31829" builtinId="9" hidden="1"/>
    <cellStyle name="Hipervínculo visitado" xfId="31772" builtinId="9" hidden="1"/>
    <cellStyle name="Hipervínculo visitado" xfId="31733" builtinId="9" hidden="1"/>
    <cellStyle name="Hipervínculo visitado" xfId="31441" builtinId="9" hidden="1"/>
    <cellStyle name="Hipervínculo visitado" xfId="31827" builtinId="9" hidden="1"/>
    <cellStyle name="Hipervínculo visitado" xfId="31770" builtinId="9" hidden="1"/>
    <cellStyle name="Hipervínculo visitado" xfId="31731" builtinId="9" hidden="1"/>
    <cellStyle name="Hipervínculo visitado" xfId="31437" builtinId="9" hidden="1"/>
    <cellStyle name="Hipervínculo visitado" xfId="31825" builtinId="9" hidden="1"/>
    <cellStyle name="Hipervínculo visitado" xfId="31768" builtinId="9" hidden="1"/>
    <cellStyle name="Hipervínculo visitado" xfId="31729" builtinId="9" hidden="1"/>
    <cellStyle name="Hipervínculo visitado" xfId="31433" builtinId="9" hidden="1"/>
    <cellStyle name="Hipervínculo visitado" xfId="31823" builtinId="9" hidden="1"/>
    <cellStyle name="Hipervínculo visitado" xfId="31766" builtinId="9" hidden="1"/>
    <cellStyle name="Hipervínculo visitado" xfId="31727" builtinId="9" hidden="1"/>
    <cellStyle name="Hipervínculo visitado" xfId="31429" builtinId="9" hidden="1"/>
    <cellStyle name="Hipervínculo visitado" xfId="31870" builtinId="9" hidden="1"/>
    <cellStyle name="Hipervínculo visitado" xfId="31872" builtinId="9" hidden="1"/>
    <cellStyle name="Hipervínculo visitado" xfId="31874" builtinId="9" hidden="1"/>
    <cellStyle name="Hipervínculo visitado" xfId="31876" builtinId="9" hidden="1"/>
    <cellStyle name="Hipervínculo visitado" xfId="31878" builtinId="9" hidden="1"/>
    <cellStyle name="Hipervínculo visitado" xfId="31880" builtinId="9" hidden="1"/>
    <cellStyle name="Hipervínculo visitado" xfId="31882" builtinId="9" hidden="1"/>
    <cellStyle name="Hipervínculo visitado" xfId="31884" builtinId="9" hidden="1"/>
    <cellStyle name="Hipervínculo visitado" xfId="31887" builtinId="9" hidden="1"/>
    <cellStyle name="Hipervínculo visitado" xfId="31889" builtinId="9" hidden="1"/>
    <cellStyle name="Hipervínculo visitado" xfId="31891" builtinId="9" hidden="1"/>
    <cellStyle name="Hipervínculo visitado" xfId="31893" builtinId="9" hidden="1"/>
    <cellStyle name="Hipervínculo visitado" xfId="31895" builtinId="9" hidden="1"/>
    <cellStyle name="Hipervínculo visitado" xfId="31897" builtinId="9" hidden="1"/>
    <cellStyle name="Hipervínculo visitado" xfId="31899" builtinId="9" hidden="1"/>
    <cellStyle name="Hipervínculo visitado" xfId="31901" builtinId="9" hidden="1"/>
    <cellStyle name="Hipervínculo visitado" xfId="31903" builtinId="9" hidden="1"/>
    <cellStyle name="Hipervínculo visitado" xfId="31905" builtinId="9" hidden="1"/>
    <cellStyle name="Hipervínculo visitado" xfId="31907" builtinId="9" hidden="1"/>
    <cellStyle name="Hipervínculo visitado" xfId="31909" builtinId="9" hidden="1"/>
    <cellStyle name="Hipervínculo visitado" xfId="31911" builtinId="9" hidden="1"/>
    <cellStyle name="Hipervínculo visitado" xfId="31913" builtinId="9" hidden="1"/>
    <cellStyle name="Hipervínculo visitado" xfId="31915" builtinId="9" hidden="1"/>
    <cellStyle name="Hipervínculo visitado" xfId="31917" builtinId="9" hidden="1"/>
    <cellStyle name="Hipervínculo visitado" xfId="31919" builtinId="9" hidden="1"/>
    <cellStyle name="Hipervínculo visitado" xfId="31921" builtinId="9" hidden="1"/>
    <cellStyle name="Hipervínculo visitado" xfId="31923" builtinId="9" hidden="1"/>
    <cellStyle name="Hipervínculo visitado" xfId="31925" builtinId="9" hidden="1"/>
    <cellStyle name="Hipervínculo visitado" xfId="31927" builtinId="9" hidden="1"/>
    <cellStyle name="Hipervínculo visitado" xfId="31929" builtinId="9" hidden="1"/>
    <cellStyle name="Hipervínculo visitado" xfId="31931" builtinId="9" hidden="1"/>
    <cellStyle name="Hipervínculo visitado" xfId="31933" builtinId="9" hidden="1"/>
    <cellStyle name="Hipervínculo visitado" xfId="31935" builtinId="9" hidden="1"/>
    <cellStyle name="Hipervínculo visitado" xfId="31937" builtinId="9" hidden="1"/>
    <cellStyle name="Hipervínculo visitado" xfId="31939" builtinId="9" hidden="1"/>
    <cellStyle name="Hipervínculo visitado" xfId="31941" builtinId="9" hidden="1"/>
    <cellStyle name="Hipervínculo visitado" xfId="31943" builtinId="9" hidden="1"/>
    <cellStyle name="Hipervínculo visitado" xfId="31945" builtinId="9" hidden="1"/>
    <cellStyle name="Hipervínculo visitado" xfId="31947" builtinId="9" hidden="1"/>
    <cellStyle name="Hipervínculo visitado" xfId="31949" builtinId="9" hidden="1"/>
    <cellStyle name="Hipervínculo visitado" xfId="31951" builtinId="9" hidden="1"/>
    <cellStyle name="Hipervínculo visitado" xfId="31953" builtinId="9" hidden="1"/>
    <cellStyle name="Hipervínculo visitado" xfId="31955" builtinId="9" hidden="1"/>
    <cellStyle name="Hipervínculo visitado" xfId="31957" builtinId="9" hidden="1"/>
    <cellStyle name="Hipervínculo visitado" xfId="31959" builtinId="9" hidden="1"/>
    <cellStyle name="Hipervínculo visitado" xfId="31961" builtinId="9" hidden="1"/>
    <cellStyle name="Hipervínculo visitado" xfId="31963" builtinId="9" hidden="1"/>
    <cellStyle name="Hipervínculo visitado" xfId="31965" builtinId="9" hidden="1"/>
    <cellStyle name="Hipervínculo visitado" xfId="31967" builtinId="9" hidden="1"/>
    <cellStyle name="Hipervínculo visitado" xfId="31969" builtinId="9" hidden="1"/>
    <cellStyle name="Hipervínculo visitado" xfId="31971" builtinId="9" hidden="1"/>
    <cellStyle name="Hipervínculo visitado" xfId="31973" builtinId="9" hidden="1"/>
    <cellStyle name="Hipervínculo visitado" xfId="31975" builtinId="9" hidden="1"/>
    <cellStyle name="Hipervínculo visitado" xfId="31977" builtinId="9" hidden="1"/>
    <cellStyle name="Hipervínculo visitado" xfId="31979" builtinId="9" hidden="1"/>
    <cellStyle name="Hipervínculo visitado" xfId="31981" builtinId="9" hidden="1"/>
    <cellStyle name="Hipervínculo visitado" xfId="31983" builtinId="9" hidden="1"/>
    <cellStyle name="Hipervínculo visitado" xfId="31985" builtinId="9" hidden="1"/>
    <cellStyle name="Hipervínculo visitado" xfId="31987" builtinId="9" hidden="1"/>
    <cellStyle name="Hipervínculo visitado" xfId="31989" builtinId="9" hidden="1"/>
    <cellStyle name="Hipervínculo visitado" xfId="31991" builtinId="9" hidden="1"/>
    <cellStyle name="Hipervínculo visitado" xfId="31993" builtinId="9" hidden="1"/>
    <cellStyle name="Hipervínculo visitado" xfId="31995" builtinId="9" hidden="1"/>
    <cellStyle name="Hipervínculo visitado" xfId="31997" builtinId="9" hidden="1"/>
    <cellStyle name="Hipervínculo visitado" xfId="31999" builtinId="9" hidden="1"/>
    <cellStyle name="Hipervínculo visitado" xfId="32001" builtinId="9" hidden="1"/>
    <cellStyle name="Hipervínculo visitado" xfId="32003" builtinId="9" hidden="1"/>
    <cellStyle name="Hipervínculo visitado" xfId="32005" builtinId="9" hidden="1"/>
    <cellStyle name="Hipervínculo visitado" xfId="32007" builtinId="9" hidden="1"/>
    <cellStyle name="Hipervínculo visitado" xfId="32009" builtinId="9" hidden="1"/>
    <cellStyle name="Hipervínculo visitado" xfId="32011" builtinId="9" hidden="1"/>
    <cellStyle name="Hipervínculo visitado" xfId="32013" builtinId="9" hidden="1"/>
    <cellStyle name="Hipervínculo visitado" xfId="32015" builtinId="9" hidden="1"/>
    <cellStyle name="Hipervínculo visitado" xfId="32017" builtinId="9" hidden="1"/>
    <cellStyle name="Hipervínculo visitado" xfId="32019" builtinId="9" hidden="1"/>
    <cellStyle name="Hipervínculo visitado" xfId="32021" builtinId="9" hidden="1"/>
    <cellStyle name="Hipervínculo visitado" xfId="32023" builtinId="9" hidden="1"/>
    <cellStyle name="Hipervínculo visitado" xfId="32025" builtinId="9" hidden="1"/>
    <cellStyle name="Hipervínculo visitado" xfId="32027" builtinId="9" hidden="1"/>
    <cellStyle name="Hipervínculo visitado" xfId="32029" builtinId="9" hidden="1"/>
    <cellStyle name="Hipervínculo visitado" xfId="32031" builtinId="9" hidden="1"/>
    <cellStyle name="Hipervínculo visitado" xfId="32033" builtinId="9" hidden="1"/>
    <cellStyle name="Hipervínculo visitado" xfId="32035" builtinId="9" hidden="1"/>
    <cellStyle name="Hipervínculo visitado" xfId="32037" builtinId="9" hidden="1"/>
    <cellStyle name="Hipervínculo visitado" xfId="32039" builtinId="9" hidden="1"/>
    <cellStyle name="Hipervínculo visitado" xfId="32041" builtinId="9" hidden="1"/>
    <cellStyle name="Hipervínculo visitado" xfId="32043" builtinId="9" hidden="1"/>
    <cellStyle name="Hipervínculo visitado" xfId="32045" builtinId="9" hidden="1"/>
    <cellStyle name="Hipervínculo visitado" xfId="32047" builtinId="9" hidden="1"/>
    <cellStyle name="Hipervínculo visitado" xfId="32049" builtinId="9" hidden="1"/>
    <cellStyle name="Hipervínculo visitado" xfId="32051" builtinId="9" hidden="1"/>
    <cellStyle name="Hipervínculo visitado" xfId="32053" builtinId="9" hidden="1"/>
    <cellStyle name="Hipervínculo visitado" xfId="32055" builtinId="9" hidden="1"/>
    <cellStyle name="Hipervínculo visitado" xfId="32057" builtinId="9" hidden="1"/>
    <cellStyle name="Hipervínculo visitado" xfId="32059" builtinId="9" hidden="1"/>
    <cellStyle name="Hipervínculo visitado" xfId="32061" builtinId="9" hidden="1"/>
    <cellStyle name="Hipervínculo visitado" xfId="32063" builtinId="9" hidden="1"/>
    <cellStyle name="Hipervínculo visitado" xfId="32065" builtinId="9" hidden="1"/>
    <cellStyle name="Hipervínculo visitado" xfId="32067" builtinId="9" hidden="1"/>
    <cellStyle name="Hipervínculo visitado" xfId="32069" builtinId="9" hidden="1"/>
    <cellStyle name="Hipervínculo visitado" xfId="32071" builtinId="9" hidden="1"/>
    <cellStyle name="Hipervínculo visitado" xfId="32073" builtinId="9" hidden="1"/>
    <cellStyle name="Hipervínculo visitado" xfId="32075" builtinId="9" hidden="1"/>
    <cellStyle name="Hipervínculo visitado" xfId="32077" builtinId="9" hidden="1"/>
    <cellStyle name="Hipervínculo visitado" xfId="32079" builtinId="9" hidden="1"/>
    <cellStyle name="Hipervínculo visitado" xfId="32081" builtinId="9" hidden="1"/>
    <cellStyle name="Hipervínculo visitado" xfId="32083" builtinId="9" hidden="1"/>
    <cellStyle name="Hipervínculo visitado" xfId="32085" builtinId="9" hidden="1"/>
    <cellStyle name="Hipervínculo visitado" xfId="32087" builtinId="9" hidden="1"/>
    <cellStyle name="Hipervínculo visitado" xfId="32089" builtinId="9" hidden="1"/>
    <cellStyle name="Hipervínculo visitado" xfId="32091" builtinId="9" hidden="1"/>
    <cellStyle name="Hipervínculo visitado" xfId="32093" builtinId="9" hidden="1"/>
    <cellStyle name="Hipervínculo visitado" xfId="32095" builtinId="9" hidden="1"/>
    <cellStyle name="Hipervínculo visitado" xfId="32097" builtinId="9" hidden="1"/>
    <cellStyle name="Hipervínculo visitado" xfId="32099" builtinId="9" hidden="1"/>
    <cellStyle name="Hipervínculo visitado" xfId="32101" builtinId="9" hidden="1"/>
    <cellStyle name="Hipervínculo visitado" xfId="32103" builtinId="9" hidden="1"/>
    <cellStyle name="Hipervínculo visitado" xfId="32105" builtinId="9" hidden="1"/>
    <cellStyle name="Hipervínculo visitado" xfId="32107" builtinId="9" hidden="1"/>
    <cellStyle name="Hipervínculo visitado" xfId="32109" builtinId="9" hidden="1"/>
    <cellStyle name="Hipervínculo visitado" xfId="32111" builtinId="9" hidden="1"/>
    <cellStyle name="Hipervínculo visitado" xfId="32113" builtinId="9" hidden="1"/>
    <cellStyle name="Hipervínculo visitado" xfId="32115" builtinId="9" hidden="1"/>
    <cellStyle name="Hipervínculo visitado" xfId="32117" builtinId="9" hidden="1"/>
    <cellStyle name="Hipervínculo visitado" xfId="32119" builtinId="9" hidden="1"/>
    <cellStyle name="Hipervínculo visitado" xfId="32121" builtinId="9" hidden="1"/>
    <cellStyle name="Hipervínculo visitado" xfId="32123" builtinId="9" hidden="1"/>
    <cellStyle name="Hipervínculo visitado" xfId="32125" builtinId="9" hidden="1"/>
    <cellStyle name="Hipervínculo visitado" xfId="32127" builtinId="9" hidden="1"/>
    <cellStyle name="Hipervínculo visitado" xfId="32129" builtinId="9" hidden="1"/>
    <cellStyle name="Hipervínculo visitado" xfId="32131" builtinId="9" hidden="1"/>
    <cellStyle name="Hipervínculo visitado" xfId="32133" builtinId="9" hidden="1"/>
    <cellStyle name="Hipervínculo visitado" xfId="32135" builtinId="9" hidden="1"/>
    <cellStyle name="Hipervínculo visitado" xfId="32137" builtinId="9" hidden="1"/>
    <cellStyle name="Hipervínculo visitado" xfId="32139" builtinId="9" hidden="1"/>
    <cellStyle name="Hipervínculo visitado" xfId="32141" builtinId="9" hidden="1"/>
    <cellStyle name="Hipervínculo visitado" xfId="32143" builtinId="9" hidden="1"/>
    <cellStyle name="Hipervínculo visitado" xfId="32145" builtinId="9" hidden="1"/>
    <cellStyle name="Hipervínculo visitado" xfId="32147" builtinId="9" hidden="1"/>
    <cellStyle name="Hipervínculo visitado" xfId="32149" builtinId="9" hidden="1"/>
    <cellStyle name="Hipervínculo visitado" xfId="32151" builtinId="9" hidden="1"/>
    <cellStyle name="Hipervínculo visitado" xfId="32153" builtinId="9" hidden="1"/>
    <cellStyle name="Hipervínculo visitado" xfId="32155" builtinId="9" hidden="1"/>
    <cellStyle name="Hipervínculo visitado" xfId="32157" builtinId="9" hidden="1"/>
    <cellStyle name="Hipervínculo visitado" xfId="32159" builtinId="9" hidden="1"/>
    <cellStyle name="Hipervínculo visitado" xfId="32161" builtinId="9" hidden="1"/>
    <cellStyle name="Hipervínculo visitado" xfId="32163" builtinId="9" hidden="1"/>
    <cellStyle name="Hipervínculo visitado" xfId="32165" builtinId="9" hidden="1"/>
    <cellStyle name="Hipervínculo visitado" xfId="32167" builtinId="9" hidden="1"/>
    <cellStyle name="Hipervínculo visitado" xfId="32169" builtinId="9" hidden="1"/>
    <cellStyle name="Hipervínculo visitado" xfId="32171" builtinId="9" hidden="1"/>
    <cellStyle name="Hipervínculo visitado" xfId="32173" builtinId="9" hidden="1"/>
    <cellStyle name="Hipervínculo visitado" xfId="32175" builtinId="9" hidden="1"/>
    <cellStyle name="Hipervínculo visitado" xfId="32177" builtinId="9" hidden="1"/>
    <cellStyle name="Hipervínculo visitado" xfId="32179" builtinId="9" hidden="1"/>
    <cellStyle name="Hipervínculo visitado" xfId="32181" builtinId="9" hidden="1"/>
    <cellStyle name="Hipervínculo visitado" xfId="32183" builtinId="9" hidden="1"/>
    <cellStyle name="Hipervínculo visitado" xfId="32185" builtinId="9" hidden="1"/>
    <cellStyle name="Hipervínculo visitado" xfId="32187" builtinId="9" hidden="1"/>
    <cellStyle name="Hipervínculo visitado" xfId="32189" builtinId="9" hidden="1"/>
    <cellStyle name="Hipervínculo visitado" xfId="32191" builtinId="9" hidden="1"/>
    <cellStyle name="Hipervínculo visitado" xfId="32193" builtinId="9" hidden="1"/>
    <cellStyle name="Hipervínculo visitado" xfId="32195" builtinId="9" hidden="1"/>
    <cellStyle name="Hipervínculo visitado" xfId="32197" builtinId="9" hidden="1"/>
    <cellStyle name="Hipervínculo visitado" xfId="32199" builtinId="9" hidden="1"/>
    <cellStyle name="Hipervínculo visitado" xfId="32201" builtinId="9" hidden="1"/>
    <cellStyle name="Hipervínculo visitado" xfId="32203" builtinId="9" hidden="1"/>
    <cellStyle name="Hipervínculo visitado" xfId="32205" builtinId="9" hidden="1"/>
    <cellStyle name="Hipervínculo visitado" xfId="32207" builtinId="9" hidden="1"/>
    <cellStyle name="Hipervínculo visitado" xfId="32209" builtinId="9" hidden="1"/>
    <cellStyle name="Hipervínculo visitado" xfId="32211" builtinId="9" hidden="1"/>
    <cellStyle name="Hipervínculo visitado" xfId="32213" builtinId="9" hidden="1"/>
    <cellStyle name="Hipervínculo visitado" xfId="32215" builtinId="9" hidden="1"/>
    <cellStyle name="Hipervínculo visitado" xfId="32217" builtinId="9" hidden="1"/>
    <cellStyle name="Hipervínculo visitado" xfId="32219" builtinId="9" hidden="1"/>
    <cellStyle name="Hipervínculo visitado" xfId="32221" builtinId="9" hidden="1"/>
    <cellStyle name="Hipervínculo visitado" xfId="32223" builtinId="9" hidden="1"/>
    <cellStyle name="Hipervínculo visitado" xfId="32225" builtinId="9" hidden="1"/>
    <cellStyle name="Hipervínculo visitado" xfId="32227" builtinId="9" hidden="1"/>
    <cellStyle name="Hipervínculo visitado" xfId="32229" builtinId="9" hidden="1"/>
    <cellStyle name="Hipervínculo visitado" xfId="32231" builtinId="9" hidden="1"/>
    <cellStyle name="Hipervínculo visitado" xfId="32233" builtinId="9" hidden="1"/>
    <cellStyle name="Hipervínculo visitado" xfId="32235" builtinId="9" hidden="1"/>
    <cellStyle name="Hipervínculo visitado" xfId="32237" builtinId="9" hidden="1"/>
    <cellStyle name="Hipervínculo visitado" xfId="32239" builtinId="9" hidden="1"/>
    <cellStyle name="Hipervínculo visitado" xfId="32241" builtinId="9" hidden="1"/>
    <cellStyle name="Hipervínculo visitado" xfId="32243" builtinId="9" hidden="1"/>
    <cellStyle name="Hipervínculo visitado" xfId="32245" builtinId="9" hidden="1"/>
    <cellStyle name="Hipervínculo visitado" xfId="32247" builtinId="9" hidden="1"/>
    <cellStyle name="Hipervínculo visitado" xfId="32249" builtinId="9" hidden="1"/>
    <cellStyle name="Hipervínculo visitado" xfId="32251" builtinId="9" hidden="1"/>
    <cellStyle name="Hipervínculo visitado" xfId="32253" builtinId="9" hidden="1"/>
    <cellStyle name="Hipervínculo visitado" xfId="32255" builtinId="9" hidden="1"/>
    <cellStyle name="Hipervínculo visitado" xfId="32257" builtinId="9" hidden="1"/>
    <cellStyle name="Hipervínculo visitado" xfId="32259" builtinId="9" hidden="1"/>
    <cellStyle name="Hipervínculo visitado" xfId="32261" builtinId="9" hidden="1"/>
    <cellStyle name="Hipervínculo visitado" xfId="32263" builtinId="9" hidden="1"/>
    <cellStyle name="Hipervínculo visitado" xfId="32265" builtinId="9" hidden="1"/>
    <cellStyle name="Hipervínculo visitado" xfId="32267" builtinId="9" hidden="1"/>
    <cellStyle name="Hipervínculo visitado" xfId="32269" builtinId="9" hidden="1"/>
    <cellStyle name="Hipervínculo visitado" xfId="32271" builtinId="9" hidden="1"/>
    <cellStyle name="Hipervínculo visitado" xfId="32273" builtinId="9" hidden="1"/>
    <cellStyle name="Hipervínculo visitado" xfId="32275" builtinId="9" hidden="1"/>
    <cellStyle name="Hipervínculo visitado" xfId="32277" builtinId="9" hidden="1"/>
    <cellStyle name="Hipervínculo visitado" xfId="32279" builtinId="9" hidden="1"/>
    <cellStyle name="Hipervínculo visitado" xfId="32281" builtinId="9" hidden="1"/>
    <cellStyle name="Hipervínculo visitado" xfId="32283" builtinId="9" hidden="1"/>
    <cellStyle name="Hipervínculo visitado" xfId="32285" builtinId="9" hidden="1"/>
    <cellStyle name="Hipervínculo visitado" xfId="32287" builtinId="9" hidden="1"/>
    <cellStyle name="Hipervínculo visitado" xfId="32289" builtinId="9" hidden="1"/>
    <cellStyle name="Hipervínculo visitado" xfId="32291" builtinId="9" hidden="1"/>
    <cellStyle name="Hipervínculo visitado" xfId="32293" builtinId="9" hidden="1"/>
    <cellStyle name="Hipervínculo visitado" xfId="32295" builtinId="9" hidden="1"/>
    <cellStyle name="Hipervínculo visitado" xfId="32297" builtinId="9" hidden="1"/>
    <cellStyle name="Hipervínculo visitado" xfId="32299" builtinId="9" hidden="1"/>
    <cellStyle name="Hipervínculo visitado" xfId="32301" builtinId="9" hidden="1"/>
    <cellStyle name="Hipervínculo visitado" xfId="32303" builtinId="9" hidden="1"/>
    <cellStyle name="Hipervínculo visitado" xfId="32305" builtinId="9" hidden="1"/>
    <cellStyle name="Hipervínculo visitado" xfId="32307" builtinId="9" hidden="1"/>
    <cellStyle name="Hipervínculo visitado" xfId="32309" builtinId="9" hidden="1"/>
    <cellStyle name="Hipervínculo visitado" xfId="32311" builtinId="9" hidden="1"/>
    <cellStyle name="Hipervínculo visitado" xfId="32313" builtinId="9" hidden="1"/>
    <cellStyle name="Hipervínculo visitado" xfId="32315" builtinId="9" hidden="1"/>
    <cellStyle name="Hipervínculo visitado" xfId="32317" builtinId="9" hidden="1"/>
    <cellStyle name="Hipervínculo visitado" xfId="32319" builtinId="9" hidden="1"/>
    <cellStyle name="Hipervínculo visitado" xfId="32321" builtinId="9" hidden="1"/>
    <cellStyle name="Hipervínculo visitado" xfId="32323" builtinId="9" hidden="1"/>
    <cellStyle name="Hipervínculo visitado" xfId="32325" builtinId="9" hidden="1"/>
    <cellStyle name="Hipervínculo visitado" xfId="32327" builtinId="9" hidden="1"/>
    <cellStyle name="Hipervínculo visitado" xfId="32329" builtinId="9" hidden="1"/>
    <cellStyle name="Hipervínculo visitado" xfId="32331" builtinId="9" hidden="1"/>
    <cellStyle name="Hipervínculo visitado" xfId="32333" builtinId="9" hidden="1"/>
    <cellStyle name="Hipervínculo visitado" xfId="32335" builtinId="9" hidden="1"/>
    <cellStyle name="Hipervínculo visitado" xfId="32337" builtinId="9" hidden="1"/>
    <cellStyle name="Hipervínculo visitado" xfId="32339" builtinId="9" hidden="1"/>
    <cellStyle name="Hipervínculo visitado" xfId="32341" builtinId="9" hidden="1"/>
    <cellStyle name="Hipervínculo visitado" xfId="32343" builtinId="9" hidden="1"/>
    <cellStyle name="Hipervínculo visitado" xfId="32345" builtinId="9" hidden="1"/>
    <cellStyle name="Hipervínculo visitado" xfId="32347" builtinId="9" hidden="1"/>
    <cellStyle name="Hipervínculo visitado" xfId="32349" builtinId="9" hidden="1"/>
    <cellStyle name="Hipervínculo visitado" xfId="32351" builtinId="9" hidden="1"/>
    <cellStyle name="Hipervínculo visitado" xfId="32353" builtinId="9" hidden="1"/>
    <cellStyle name="Hipervínculo visitado" xfId="32355" builtinId="9" hidden="1"/>
    <cellStyle name="Hipervínculo visitado" xfId="32357" builtinId="9" hidden="1"/>
    <cellStyle name="Hipervínculo visitado" xfId="32359" builtinId="9" hidden="1"/>
    <cellStyle name="Hipervínculo visitado" xfId="32361" builtinId="9" hidden="1"/>
    <cellStyle name="Hipervínculo visitado" xfId="32363" builtinId="9" hidden="1"/>
    <cellStyle name="Hipervínculo visitado" xfId="32365" builtinId="9" hidden="1"/>
    <cellStyle name="Hipervínculo visitado" xfId="32367" builtinId="9" hidden="1"/>
    <cellStyle name="Hipervínculo visitado" xfId="32369" builtinId="9" hidden="1"/>
    <cellStyle name="Hipervínculo visitado" xfId="32371" builtinId="9" hidden="1"/>
    <cellStyle name="Hipervínculo visitado" xfId="32373" builtinId="9" hidden="1"/>
    <cellStyle name="Hipervínculo visitado" xfId="32375" builtinId="9" hidden="1"/>
    <cellStyle name="Hipervínculo visitado" xfId="32377" builtinId="9" hidden="1"/>
    <cellStyle name="Hipervínculo visitado" xfId="32379" builtinId="9" hidden="1"/>
    <cellStyle name="Hipervínculo visitado" xfId="32381" builtinId="9" hidden="1"/>
    <cellStyle name="Hipervínculo visitado" xfId="32383" builtinId="9" hidden="1"/>
    <cellStyle name="Hipervínculo visitado" xfId="32385" builtinId="9" hidden="1"/>
    <cellStyle name="Hipervínculo visitado" xfId="32387" builtinId="9" hidden="1"/>
    <cellStyle name="Hipervínculo visitado" xfId="32389" builtinId="9" hidden="1"/>
    <cellStyle name="Hipervínculo visitado" xfId="32391" builtinId="9" hidden="1"/>
    <cellStyle name="Hipervínculo visitado" xfId="32393" builtinId="9" hidden="1"/>
    <cellStyle name="Hipervínculo visitado" xfId="32395" builtinId="9" hidden="1"/>
    <cellStyle name="Hipervínculo visitado" xfId="32397" builtinId="9" hidden="1"/>
    <cellStyle name="Hipervínculo visitado" xfId="32399" builtinId="9" hidden="1"/>
    <cellStyle name="Hipervínculo visitado" xfId="32401" builtinId="9" hidden="1"/>
    <cellStyle name="Hipervínculo visitado" xfId="32403" builtinId="9" hidden="1"/>
    <cellStyle name="Hipervínculo visitado" xfId="32405" builtinId="9" hidden="1"/>
    <cellStyle name="Hipervínculo visitado" xfId="32407" builtinId="9" hidden="1"/>
    <cellStyle name="Hipervínculo visitado" xfId="32409" builtinId="9" hidden="1"/>
    <cellStyle name="Hipervínculo visitado" xfId="32411" builtinId="9" hidden="1"/>
    <cellStyle name="Hipervínculo visitado" xfId="32413" builtinId="9" hidden="1"/>
    <cellStyle name="Hipervínculo visitado" xfId="32415" builtinId="9" hidden="1"/>
    <cellStyle name="Hipervínculo visitado" xfId="32417" builtinId="9" hidden="1"/>
    <cellStyle name="Hipervínculo visitado" xfId="32419" builtinId="9" hidden="1"/>
    <cellStyle name="Hipervínculo visitado" xfId="32421" builtinId="9" hidden="1"/>
    <cellStyle name="Hipervínculo visitado" xfId="32423" builtinId="9" hidden="1"/>
    <cellStyle name="Hipervínculo visitado" xfId="32425" builtinId="9" hidden="1"/>
    <cellStyle name="Hipervínculo visitado" xfId="32427" builtinId="9" hidden="1"/>
    <cellStyle name="Hipervínculo visitado" xfId="32429" builtinId="9" hidden="1"/>
    <cellStyle name="Hipervínculo visitado" xfId="32431" builtinId="9" hidden="1"/>
    <cellStyle name="Hipervínculo visitado" xfId="32433" builtinId="9" hidden="1"/>
    <cellStyle name="Hipervínculo visitado" xfId="32435" builtinId="9" hidden="1"/>
    <cellStyle name="Hipervínculo visitado" xfId="32437" builtinId="9" hidden="1"/>
    <cellStyle name="Hipervínculo visitado" xfId="32439" builtinId="9" hidden="1"/>
    <cellStyle name="Hipervínculo visitado" xfId="32441" builtinId="9" hidden="1"/>
    <cellStyle name="Hipervínculo visitado" xfId="32443" builtinId="9" hidden="1"/>
    <cellStyle name="Hipervínculo visitado" xfId="32445" builtinId="9" hidden="1"/>
    <cellStyle name="Hipervínculo visitado" xfId="32447" builtinId="9" hidden="1"/>
    <cellStyle name="Hipervínculo visitado" xfId="32449" builtinId="9" hidden="1"/>
    <cellStyle name="Hipervínculo visitado" xfId="32451" builtinId="9" hidden="1"/>
    <cellStyle name="Hipervínculo visitado" xfId="32453" builtinId="9" hidden="1"/>
    <cellStyle name="Hipervínculo visitado" xfId="32455" builtinId="9" hidden="1"/>
    <cellStyle name="Hipervínculo visitado" xfId="32457" builtinId="9" hidden="1"/>
    <cellStyle name="Hipervínculo visitado" xfId="32459" builtinId="9" hidden="1"/>
    <cellStyle name="Hipervínculo visitado" xfId="32461" builtinId="9" hidden="1"/>
    <cellStyle name="Hipervínculo visitado" xfId="32463" builtinId="9" hidden="1"/>
    <cellStyle name="Hipervínculo visitado" xfId="32465" builtinId="9" hidden="1"/>
    <cellStyle name="Hipervínculo visitado" xfId="32467" builtinId="9" hidden="1"/>
    <cellStyle name="Hipervínculo visitado" xfId="32469" builtinId="9" hidden="1"/>
    <cellStyle name="Hipervínculo visitado" xfId="32471" builtinId="9" hidden="1"/>
    <cellStyle name="Hipervínculo visitado" xfId="32473" builtinId="9" hidden="1"/>
    <cellStyle name="Hipervínculo visitado" xfId="32475" builtinId="9" hidden="1"/>
    <cellStyle name="Hipervínculo visitado" xfId="32477" builtinId="9" hidden="1"/>
    <cellStyle name="Hipervínculo visitado" xfId="32479" builtinId="9" hidden="1"/>
    <cellStyle name="Hipervínculo visitado" xfId="32481" builtinId="9" hidden="1"/>
    <cellStyle name="Hipervínculo visitado" xfId="32483" builtinId="9" hidden="1"/>
    <cellStyle name="Hipervínculo visitado" xfId="32485" builtinId="9" hidden="1"/>
    <cellStyle name="Hipervínculo visitado" xfId="32487" builtinId="9" hidden="1"/>
    <cellStyle name="Hipervínculo visitado" xfId="32489" builtinId="9" hidden="1"/>
    <cellStyle name="Hipervínculo visitado" xfId="32491" builtinId="9" hidden="1"/>
    <cellStyle name="Hipervínculo visitado" xfId="32493" builtinId="9" hidden="1"/>
    <cellStyle name="Hipervínculo visitado" xfId="32495" builtinId="9" hidden="1"/>
    <cellStyle name="Hipervínculo visitado" xfId="32497" builtinId="9" hidden="1"/>
    <cellStyle name="Hipervínculo visitado" xfId="32499" builtinId="9" hidden="1"/>
    <cellStyle name="Hipervínculo visitado" xfId="32501" builtinId="9" hidden="1"/>
    <cellStyle name="Hipervínculo visitado" xfId="32503" builtinId="9" hidden="1"/>
    <cellStyle name="Hipervínculo visitado" xfId="32505" builtinId="9" hidden="1"/>
    <cellStyle name="Hipervínculo visitado" xfId="32507" builtinId="9" hidden="1"/>
    <cellStyle name="Hipervínculo visitado" xfId="32509" builtinId="9" hidden="1"/>
    <cellStyle name="Hipervínculo visitado" xfId="32511" builtinId="9" hidden="1"/>
    <cellStyle name="Hipervínculo visitado" xfId="32513" builtinId="9" hidden="1"/>
    <cellStyle name="Hipervínculo visitado" xfId="32515" builtinId="9" hidden="1"/>
    <cellStyle name="Hipervínculo visitado" xfId="32517" builtinId="9" hidden="1"/>
    <cellStyle name="Hipervínculo visitado" xfId="32519" builtinId="9" hidden="1"/>
    <cellStyle name="Hipervínculo visitado" xfId="32521" builtinId="9" hidden="1"/>
    <cellStyle name="Hipervínculo visitado" xfId="32523" builtinId="9" hidden="1"/>
    <cellStyle name="Hipervínculo visitado" xfId="32525" builtinId="9" hidden="1"/>
    <cellStyle name="Hipervínculo visitado" xfId="32527" builtinId="9" hidden="1"/>
    <cellStyle name="Hipervínculo visitado" xfId="32529" builtinId="9" hidden="1"/>
    <cellStyle name="Hipervínculo visitado" xfId="32531" builtinId="9" hidden="1"/>
    <cellStyle name="Hipervínculo visitado" xfId="32533" builtinId="9" hidden="1"/>
    <cellStyle name="Hipervínculo visitado" xfId="32535" builtinId="9" hidden="1"/>
    <cellStyle name="Hipervínculo visitado" xfId="32537" builtinId="9" hidden="1"/>
    <cellStyle name="Hipervínculo visitado" xfId="32539" builtinId="9" hidden="1"/>
    <cellStyle name="Hipervínculo visitado" xfId="32541" builtinId="9" hidden="1"/>
    <cellStyle name="Hipervínculo visitado" xfId="32543" builtinId="9" hidden="1"/>
    <cellStyle name="Hipervínculo visitado" xfId="32545" builtinId="9" hidden="1"/>
    <cellStyle name="Hipervínculo visitado" xfId="32547" builtinId="9" hidden="1"/>
    <cellStyle name="Hipervínculo visitado" xfId="32549" builtinId="9" hidden="1"/>
    <cellStyle name="Hipervínculo visitado" xfId="32551" builtinId="9" hidden="1"/>
    <cellStyle name="Hipervínculo visitado" xfId="32553" builtinId="9" hidden="1"/>
    <cellStyle name="Hipervínculo visitado" xfId="32555" builtinId="9" hidden="1"/>
    <cellStyle name="Hipervínculo visitado" xfId="32557" builtinId="9" hidden="1"/>
    <cellStyle name="Hipervínculo visitado" xfId="32559" builtinId="9" hidden="1"/>
    <cellStyle name="Hipervínculo visitado" xfId="32561" builtinId="9" hidden="1"/>
    <cellStyle name="Hipervínculo visitado" xfId="32563" builtinId="9" hidden="1"/>
    <cellStyle name="Hipervínculo visitado" xfId="32565" builtinId="9" hidden="1"/>
    <cellStyle name="Hipervínculo visitado" xfId="32567" builtinId="9" hidden="1"/>
    <cellStyle name="Hipervínculo visitado" xfId="32569" builtinId="9" hidden="1"/>
    <cellStyle name="Hipervínculo visitado" xfId="32571" builtinId="9" hidden="1"/>
    <cellStyle name="Hipervínculo visitado" xfId="32573" builtinId="9" hidden="1"/>
    <cellStyle name="Hipervínculo visitado" xfId="32575" builtinId="9" hidden="1"/>
    <cellStyle name="Hipervínculo visitado" xfId="32577" builtinId="9" hidden="1"/>
    <cellStyle name="Hipervínculo visitado" xfId="32579" builtinId="9" hidden="1"/>
    <cellStyle name="Hipervínculo visitado" xfId="32581" builtinId="9" hidden="1"/>
    <cellStyle name="Hipervínculo visitado" xfId="32583" builtinId="9" hidden="1"/>
    <cellStyle name="Hipervínculo visitado" xfId="32585" builtinId="9" hidden="1"/>
    <cellStyle name="Hipervínculo visitado" xfId="32587" builtinId="9" hidden="1"/>
    <cellStyle name="Hipervínculo visitado" xfId="32589" builtinId="9" hidden="1"/>
    <cellStyle name="Hipervínculo visitado" xfId="32591" builtinId="9" hidden="1"/>
    <cellStyle name="Hipervínculo visitado" xfId="32593" builtinId="9" hidden="1"/>
    <cellStyle name="Hipervínculo visitado" xfId="32595" builtinId="9" hidden="1"/>
    <cellStyle name="Hipervínculo visitado" xfId="32597" builtinId="9" hidden="1"/>
    <cellStyle name="Hipervínculo visitado" xfId="32599" builtinId="9" hidden="1"/>
    <cellStyle name="Hipervínculo visitado" xfId="32601" builtinId="9" hidden="1"/>
    <cellStyle name="Hipervínculo visitado" xfId="32603" builtinId="9" hidden="1"/>
    <cellStyle name="Hipervínculo visitado" xfId="32605" builtinId="9" hidden="1"/>
    <cellStyle name="Hipervínculo visitado" xfId="32607" builtinId="9" hidden="1"/>
    <cellStyle name="Hipervínculo visitado" xfId="32609" builtinId="9" hidden="1"/>
    <cellStyle name="Hipervínculo visitado" xfId="32611" builtinId="9" hidden="1"/>
    <cellStyle name="Hipervínculo visitado" xfId="32613" builtinId="9" hidden="1"/>
    <cellStyle name="Hipervínculo visitado" xfId="32615" builtinId="9" hidden="1"/>
    <cellStyle name="Hipervínculo visitado" xfId="32617" builtinId="9" hidden="1"/>
    <cellStyle name="Hipervínculo visitado" xfId="32619" builtinId="9" hidden="1"/>
    <cellStyle name="Hipervínculo visitado" xfId="32621" builtinId="9" hidden="1"/>
    <cellStyle name="Hipervínculo visitado" xfId="32623" builtinId="9" hidden="1"/>
    <cellStyle name="Hipervínculo visitado" xfId="32625" builtinId="9" hidden="1"/>
    <cellStyle name="Hipervínculo visitado" xfId="32627" builtinId="9" hidden="1"/>
    <cellStyle name="Hipervínculo visitado" xfId="32629" builtinId="9" hidden="1"/>
    <cellStyle name="Hipervínculo visitado" xfId="32631" builtinId="9" hidden="1"/>
    <cellStyle name="Hipervínculo visitado" xfId="32633" builtinId="9" hidden="1"/>
    <cellStyle name="Hipervínculo visitado" xfId="32635" builtinId="9" hidden="1"/>
    <cellStyle name="Hipervínculo visitado" xfId="32637" builtinId="9" hidden="1"/>
    <cellStyle name="Hipervínculo visitado" xfId="32639" builtinId="9" hidden="1"/>
    <cellStyle name="Hipervínculo visitado" xfId="32641" builtinId="9" hidden="1"/>
    <cellStyle name="Hipervínculo visitado" xfId="32643" builtinId="9" hidden="1"/>
    <cellStyle name="Hipervínculo visitado" xfId="32645" builtinId="9" hidden="1"/>
    <cellStyle name="Hipervínculo visitado" xfId="32647" builtinId="9" hidden="1"/>
    <cellStyle name="Hipervínculo visitado" xfId="32649" builtinId="9" hidden="1"/>
    <cellStyle name="Hipervínculo visitado" xfId="32651" builtinId="9" hidden="1"/>
    <cellStyle name="Hipervínculo visitado" xfId="32653" builtinId="9" hidden="1"/>
    <cellStyle name="Hipervínculo visitado" xfId="32655" builtinId="9" hidden="1"/>
    <cellStyle name="Hipervínculo visitado" xfId="32657" builtinId="9" hidden="1"/>
    <cellStyle name="Hipervínculo visitado" xfId="32659" builtinId="9" hidden="1"/>
    <cellStyle name="Hipervínculo visitado" xfId="32661" builtinId="9" hidden="1"/>
    <cellStyle name="Hipervínculo visitado" xfId="32663" builtinId="9" hidden="1"/>
    <cellStyle name="Hipervínculo visitado" xfId="32665" builtinId="9" hidden="1"/>
    <cellStyle name="Hipervínculo visitado" xfId="32667" builtinId="9" hidden="1"/>
    <cellStyle name="Hipervínculo visitado" xfId="32669" builtinId="9" hidden="1"/>
    <cellStyle name="Hipervínculo visitado" xfId="32671" builtinId="9" hidden="1"/>
    <cellStyle name="Hipervínculo visitado" xfId="32673" builtinId="9" hidden="1"/>
    <cellStyle name="Hipervínculo visitado" xfId="32675" builtinId="9" hidden="1"/>
    <cellStyle name="Hipervínculo visitado" xfId="32677" builtinId="9" hidden="1"/>
    <cellStyle name="Hipervínculo visitado" xfId="32679" builtinId="9" hidden="1"/>
    <cellStyle name="Hipervínculo visitado" xfId="32681" builtinId="9" hidden="1"/>
    <cellStyle name="Hipervínculo visitado" xfId="32683" builtinId="9" hidden="1"/>
    <cellStyle name="Hipervínculo visitado" xfId="32685" builtinId="9" hidden="1"/>
    <cellStyle name="Hipervínculo visitado" xfId="32687" builtinId="9" hidden="1"/>
    <cellStyle name="Hipervínculo visitado" xfId="32689" builtinId="9" hidden="1"/>
    <cellStyle name="Hipervínculo visitado" xfId="32691" builtinId="9" hidden="1"/>
    <cellStyle name="Hipervínculo visitado" xfId="32693" builtinId="9" hidden="1"/>
    <cellStyle name="Hipervínculo visitado" xfId="32695" builtinId="9" hidden="1"/>
    <cellStyle name="Hipervínculo visitado" xfId="32697" builtinId="9" hidden="1"/>
    <cellStyle name="Hipervínculo visitado" xfId="32699" builtinId="9" hidden="1"/>
    <cellStyle name="Hipervínculo visitado" xfId="32701" builtinId="9" hidden="1"/>
    <cellStyle name="Hipervínculo visitado" xfId="32703" builtinId="9" hidden="1"/>
    <cellStyle name="Hipervínculo visitado" xfId="32705" builtinId="9" hidden="1"/>
    <cellStyle name="Hipervínculo visitado" xfId="32707" builtinId="9" hidden="1"/>
    <cellStyle name="Hipervínculo visitado" xfId="32709" builtinId="9" hidden="1"/>
    <cellStyle name="Hipervínculo visitado" xfId="32711" builtinId="9" hidden="1"/>
    <cellStyle name="Hipervínculo visitado" xfId="32713" builtinId="9" hidden="1"/>
    <cellStyle name="Hipervínculo visitado" xfId="32715" builtinId="9" hidden="1"/>
    <cellStyle name="Hipervínculo visitado" xfId="32717" builtinId="9" hidden="1"/>
    <cellStyle name="Hipervínculo visitado" xfId="32719" builtinId="9" hidden="1"/>
    <cellStyle name="Hipervínculo visitado" xfId="32721" builtinId="9" hidden="1"/>
    <cellStyle name="Hipervínculo visitado" xfId="32723" builtinId="9" hidden="1"/>
    <cellStyle name="Hipervínculo visitado" xfId="32725" builtinId="9" hidden="1"/>
    <cellStyle name="Hipervínculo visitado" xfId="32727" builtinId="9" hidden="1"/>
    <cellStyle name="Hipervínculo visitado" xfId="32729" builtinId="9" hidden="1"/>
    <cellStyle name="Hipervínculo visitado" xfId="32731" builtinId="9" hidden="1"/>
    <cellStyle name="Hipervínculo visitado" xfId="32733" builtinId="9" hidden="1"/>
    <cellStyle name="Hipervínculo visitado" xfId="32735" builtinId="9" hidden="1"/>
    <cellStyle name="Hipervínculo visitado" xfId="32737" builtinId="9" hidden="1"/>
    <cellStyle name="Hipervínculo visitado" xfId="32739" builtinId="9" hidden="1"/>
    <cellStyle name="Hipervínculo visitado" xfId="32741" builtinId="9" hidden="1"/>
    <cellStyle name="Hipervínculo visitado" xfId="32743" builtinId="9" hidden="1"/>
    <cellStyle name="Hipervínculo visitado" xfId="32745" builtinId="9" hidden="1"/>
    <cellStyle name="Hipervínculo visitado" xfId="32747" builtinId="9" hidden="1"/>
    <cellStyle name="Hipervínculo visitado" xfId="32749" builtinId="9" hidden="1"/>
    <cellStyle name="Hipervínculo visitado" xfId="32751" builtinId="9" hidden="1"/>
    <cellStyle name="Hipervínculo visitado" xfId="32753" builtinId="9" hidden="1"/>
    <cellStyle name="Hipervínculo visitado" xfId="32755" builtinId="9" hidden="1"/>
    <cellStyle name="Hipervínculo visitado" xfId="32757" builtinId="9" hidden="1"/>
    <cellStyle name="Hipervínculo visitado" xfId="32759" builtinId="9" hidden="1"/>
    <cellStyle name="Hipervínculo visitado" xfId="32761" builtinId="9" hidden="1"/>
    <cellStyle name="Hipervínculo visitado" xfId="32763" builtinId="9" hidden="1"/>
    <cellStyle name="Hipervínculo visitado" xfId="32765" builtinId="9" hidden="1"/>
    <cellStyle name="Hipervínculo visitado" xfId="32767" builtinId="9" hidden="1"/>
    <cellStyle name="Hipervínculo visitado" xfId="32769" builtinId="9" hidden="1"/>
    <cellStyle name="Hipervínculo visitado" xfId="32771" builtinId="9" hidden="1"/>
    <cellStyle name="Hipervínculo visitado" xfId="32773" builtinId="9" hidden="1"/>
    <cellStyle name="Hipervínculo visitado" xfId="32775" builtinId="9" hidden="1"/>
    <cellStyle name="Hipervínculo visitado" xfId="32777" builtinId="9" hidden="1"/>
    <cellStyle name="Hipervínculo visitado" xfId="32779" builtinId="9" hidden="1"/>
    <cellStyle name="Hipervínculo visitado" xfId="32781" builtinId="9" hidden="1"/>
    <cellStyle name="Hipervínculo visitado" xfId="32783" builtinId="9" hidden="1"/>
    <cellStyle name="Hipervínculo visitado" xfId="32785" builtinId="9" hidden="1"/>
    <cellStyle name="Hipervínculo visitado" xfId="32787" builtinId="9" hidden="1"/>
    <cellStyle name="Hipervínculo visitado" xfId="32789" builtinId="9" hidden="1"/>
    <cellStyle name="Hipervínculo visitado" xfId="32791" builtinId="9" hidden="1"/>
    <cellStyle name="Hipervínculo visitado" xfId="32793" builtinId="9" hidden="1"/>
    <cellStyle name="Hipervínculo visitado" xfId="32795" builtinId="9" hidden="1"/>
    <cellStyle name="Hipervínculo visitado" xfId="32797" builtinId="9" hidden="1"/>
    <cellStyle name="Hipervínculo visitado" xfId="32799" builtinId="9" hidden="1"/>
    <cellStyle name="Hipervínculo visitado" xfId="32801" builtinId="9" hidden="1"/>
    <cellStyle name="Hipervínculo visitado" xfId="32803" builtinId="9" hidden="1"/>
    <cellStyle name="Hipervínculo visitado" xfId="32805" builtinId="9" hidden="1"/>
    <cellStyle name="Hipervínculo visitado" xfId="32807" builtinId="9" hidden="1"/>
    <cellStyle name="Hipervínculo visitado" xfId="32809" builtinId="9" hidden="1"/>
    <cellStyle name="Hipervínculo visitado" xfId="32811" builtinId="9" hidden="1"/>
    <cellStyle name="Hipervínculo visitado" xfId="32813" builtinId="9" hidden="1"/>
    <cellStyle name="Hipervínculo visitado" xfId="32815" builtinId="9" hidden="1"/>
    <cellStyle name="Hipervínculo visitado" xfId="32817" builtinId="9" hidden="1"/>
    <cellStyle name="Hipervínculo visitado" xfId="32819" builtinId="9" hidden="1"/>
    <cellStyle name="Hipervínculo visitado" xfId="32821" builtinId="9" hidden="1"/>
    <cellStyle name="Hipervínculo visitado" xfId="32823" builtinId="9" hidden="1"/>
    <cellStyle name="Hipervínculo visitado" xfId="32825" builtinId="9" hidden="1"/>
    <cellStyle name="Hipervínculo visitado" xfId="32827" builtinId="9" hidden="1"/>
    <cellStyle name="Hipervínculo visitado" xfId="32829" builtinId="9" hidden="1"/>
    <cellStyle name="Hipervínculo visitado" xfId="32831" builtinId="9" hidden="1"/>
    <cellStyle name="Hipervínculo visitado" xfId="32833" builtinId="9" hidden="1"/>
    <cellStyle name="Hipervínculo visitado" xfId="32835" builtinId="9" hidden="1"/>
    <cellStyle name="Hipervínculo visitado" xfId="32837" builtinId="9" hidden="1"/>
    <cellStyle name="Hipervínculo visitado" xfId="32839" builtinId="9" hidden="1"/>
    <cellStyle name="Hipervínculo visitado" xfId="32841" builtinId="9" hidden="1"/>
    <cellStyle name="Hipervínculo visitado" xfId="32843" builtinId="9" hidden="1"/>
    <cellStyle name="Hipervínculo visitado" xfId="32845" builtinId="9" hidden="1"/>
    <cellStyle name="Hipervínculo visitado" xfId="32847" builtinId="9" hidden="1"/>
    <cellStyle name="Hipervínculo visitado" xfId="32849" builtinId="9" hidden="1"/>
    <cellStyle name="Hipervínculo visitado" xfId="32851" builtinId="9" hidden="1"/>
    <cellStyle name="Hipervínculo visitado" xfId="32853" builtinId="9" hidden="1"/>
    <cellStyle name="Hipervínculo visitado" xfId="32855" builtinId="9" hidden="1"/>
    <cellStyle name="Hipervínculo visitado" xfId="32857" builtinId="9" hidden="1"/>
    <cellStyle name="Hipervínculo visitado" xfId="32859" builtinId="9" hidden="1"/>
    <cellStyle name="Hipervínculo visitado" xfId="32861" builtinId="9" hidden="1"/>
    <cellStyle name="Hipervínculo visitado" xfId="32863" builtinId="9" hidden="1"/>
    <cellStyle name="Hipervínculo visitado" xfId="32865" builtinId="9" hidden="1"/>
    <cellStyle name="Hipervínculo visitado" xfId="32867" builtinId="9" hidden="1"/>
    <cellStyle name="Hipervínculo visitado" xfId="32869" builtinId="9" hidden="1"/>
    <cellStyle name="Hipervínculo visitado" xfId="32871" builtinId="9" hidden="1"/>
    <cellStyle name="Hipervínculo visitado" xfId="32873" builtinId="9" hidden="1"/>
    <cellStyle name="Hipervínculo visitado" xfId="32875" builtinId="9" hidden="1"/>
    <cellStyle name="Hipervínculo visitado" xfId="32877" builtinId="9" hidden="1"/>
    <cellStyle name="Hipervínculo visitado" xfId="32879" builtinId="9" hidden="1"/>
    <cellStyle name="Hipervínculo visitado" xfId="32881" builtinId="9" hidden="1"/>
    <cellStyle name="Hipervínculo visitado" xfId="32883" builtinId="9" hidden="1"/>
    <cellStyle name="Hipervínculo visitado" xfId="32885" builtinId="9" hidden="1"/>
    <cellStyle name="Hipervínculo visitado" xfId="32887" builtinId="9" hidden="1"/>
    <cellStyle name="Hipervínculo visitado" xfId="32889" builtinId="9" hidden="1"/>
    <cellStyle name="Hipervínculo visitado" xfId="32891" builtinId="9" hidden="1"/>
    <cellStyle name="Hipervínculo visitado" xfId="32893" builtinId="9" hidden="1"/>
    <cellStyle name="Hipervínculo visitado" xfId="32895" builtinId="9" hidden="1"/>
    <cellStyle name="Hipervínculo visitado" xfId="32897" builtinId="9" hidden="1"/>
    <cellStyle name="Hipervínculo visitado" xfId="32899" builtinId="9" hidden="1"/>
    <cellStyle name="Hipervínculo visitado" xfId="32901" builtinId="9" hidden="1"/>
    <cellStyle name="Hipervínculo visitado" xfId="32903" builtinId="9" hidden="1"/>
    <cellStyle name="Hipervínculo visitado" xfId="32905" builtinId="9" hidden="1"/>
    <cellStyle name="Hipervínculo visitado" xfId="32907" builtinId="9" hidden="1"/>
    <cellStyle name="Hipervínculo visitado" xfId="32909" builtinId="9" hidden="1"/>
    <cellStyle name="Hipervínculo visitado" xfId="32911" builtinId="9" hidden="1"/>
    <cellStyle name="Hipervínculo visitado" xfId="32913" builtinId="9" hidden="1"/>
    <cellStyle name="Hipervínculo visitado" xfId="32915" builtinId="9" hidden="1"/>
    <cellStyle name="Hipervínculo visitado" xfId="32917" builtinId="9" hidden="1"/>
    <cellStyle name="Hipervínculo visitado" xfId="32919" builtinId="9" hidden="1"/>
    <cellStyle name="Hipervínculo visitado" xfId="32921" builtinId="9" hidden="1"/>
    <cellStyle name="Hipervínculo visitado" xfId="32923" builtinId="9" hidden="1"/>
    <cellStyle name="Hipervínculo visitado" xfId="32925" builtinId="9" hidden="1"/>
    <cellStyle name="Hipervínculo visitado" xfId="32927" builtinId="9" hidden="1"/>
    <cellStyle name="Hipervínculo visitado" xfId="32929" builtinId="9" hidden="1"/>
    <cellStyle name="Hipervínculo visitado" xfId="32931" builtinId="9" hidden="1"/>
    <cellStyle name="Hipervínculo visitado" xfId="32933" builtinId="9" hidden="1"/>
    <cellStyle name="Hipervínculo visitado" xfId="32935" builtinId="9" hidden="1"/>
    <cellStyle name="Hipervínculo visitado" xfId="32937" builtinId="9" hidden="1"/>
    <cellStyle name="Hipervínculo visitado" xfId="32939" builtinId="9" hidden="1"/>
    <cellStyle name="Hipervínculo visitado" xfId="32941" builtinId="9" hidden="1"/>
    <cellStyle name="Hipervínculo visitado" xfId="32943" builtinId="9" hidden="1"/>
    <cellStyle name="Hipervínculo visitado" xfId="32945" builtinId="9" hidden="1"/>
    <cellStyle name="Hipervínculo visitado" xfId="32947" builtinId="9" hidden="1"/>
    <cellStyle name="Hipervínculo visitado" xfId="32949" builtinId="9" hidden="1"/>
    <cellStyle name="Hipervínculo visitado" xfId="32951" builtinId="9" hidden="1"/>
    <cellStyle name="Hipervínculo visitado" xfId="32953" builtinId="9" hidden="1"/>
    <cellStyle name="Hipervínculo visitado" xfId="32955" builtinId="9" hidden="1"/>
    <cellStyle name="Hipervínculo visitado" xfId="32957" builtinId="9" hidden="1"/>
    <cellStyle name="Hipervínculo visitado" xfId="32959" builtinId="9" hidden="1"/>
    <cellStyle name="Hipervínculo visitado" xfId="32961" builtinId="9" hidden="1"/>
    <cellStyle name="Hipervínculo visitado" xfId="32963" builtinId="9" hidden="1"/>
    <cellStyle name="Hipervínculo visitado" xfId="32965" builtinId="9" hidden="1"/>
    <cellStyle name="Hipervínculo visitado" xfId="32967" builtinId="9" hidden="1"/>
    <cellStyle name="Hipervínculo visitado" xfId="32969" builtinId="9" hidden="1"/>
    <cellStyle name="Hipervínculo visitado" xfId="32971" builtinId="9" hidden="1"/>
    <cellStyle name="Hipervínculo visitado" xfId="32973" builtinId="9" hidden="1"/>
    <cellStyle name="Hipervínculo visitado" xfId="32975" builtinId="9" hidden="1"/>
    <cellStyle name="Hipervínculo visitado" xfId="32977" builtinId="9" hidden="1"/>
    <cellStyle name="Hipervínculo visitado" xfId="32979" builtinId="9" hidden="1"/>
    <cellStyle name="Hipervínculo visitado" xfId="32981" builtinId="9" hidden="1"/>
    <cellStyle name="Hipervínculo visitado" xfId="32983" builtinId="9" hidden="1"/>
    <cellStyle name="Hipervínculo visitado" xfId="32985" builtinId="9" hidden="1"/>
    <cellStyle name="Hipervínculo visitado" xfId="32987" builtinId="9" hidden="1"/>
    <cellStyle name="Hipervínculo visitado" xfId="32989" builtinId="9" hidden="1"/>
    <cellStyle name="Hipervínculo visitado" xfId="32991" builtinId="9" hidden="1"/>
    <cellStyle name="Hipervínculo visitado" xfId="32993" builtinId="9" hidden="1"/>
    <cellStyle name="Hipervínculo visitado" xfId="32995" builtinId="9" hidden="1"/>
    <cellStyle name="Hipervínculo visitado" xfId="32997" builtinId="9" hidden="1"/>
    <cellStyle name="Hipervínculo visitado" xfId="32999" builtinId="9" hidden="1"/>
    <cellStyle name="Hipervínculo visitado" xfId="33001" builtinId="9" hidden="1"/>
    <cellStyle name="Hipervínculo visitado" xfId="33003" builtinId="9" hidden="1"/>
    <cellStyle name="Hipervínculo visitado" xfId="33005" builtinId="9" hidden="1"/>
    <cellStyle name="Hipervínculo visitado" xfId="33007" builtinId="9" hidden="1"/>
    <cellStyle name="Hipervínculo visitado" xfId="33009" builtinId="9" hidden="1"/>
    <cellStyle name="Hipervínculo visitado" xfId="33011" builtinId="9" hidden="1"/>
    <cellStyle name="Hipervínculo visitado" xfId="33013" builtinId="9" hidden="1"/>
    <cellStyle name="Hipervínculo visitado" xfId="33015" builtinId="9" hidden="1"/>
    <cellStyle name="Hipervínculo visitado" xfId="33017" builtinId="9" hidden="1"/>
    <cellStyle name="Hipervínculo visitado" xfId="33019" builtinId="9" hidden="1"/>
    <cellStyle name="Hipervínculo visitado" xfId="33021" builtinId="9" hidden="1"/>
    <cellStyle name="Hipervínculo visitado" xfId="33023" builtinId="9" hidden="1"/>
    <cellStyle name="Hipervínculo visitado" xfId="33025" builtinId="9" hidden="1"/>
    <cellStyle name="Hipervínculo visitado" xfId="33027" builtinId="9" hidden="1"/>
    <cellStyle name="Hipervínculo visitado" xfId="33029" builtinId="9" hidden="1"/>
    <cellStyle name="Hipervínculo visitado" xfId="33031" builtinId="9" hidden="1"/>
    <cellStyle name="Hipervínculo visitado" xfId="33033" builtinId="9" hidden="1"/>
    <cellStyle name="Hipervínculo visitado" xfId="33035" builtinId="9" hidden="1"/>
    <cellStyle name="Hipervínculo visitado" xfId="33037" builtinId="9" hidden="1"/>
    <cellStyle name="Hipervínculo visitado" xfId="33039" builtinId="9" hidden="1"/>
    <cellStyle name="Hipervínculo visitado" xfId="33041" builtinId="9" hidden="1"/>
    <cellStyle name="Hipervínculo visitado" xfId="33043" builtinId="9" hidden="1"/>
    <cellStyle name="Hipervínculo visitado" xfId="33045" builtinId="9" hidden="1"/>
    <cellStyle name="Hipervínculo visitado" xfId="33047" builtinId="9" hidden="1"/>
    <cellStyle name="Hipervínculo visitado" xfId="33049" builtinId="9" hidden="1"/>
    <cellStyle name="Hipervínculo visitado" xfId="33051" builtinId="9" hidden="1"/>
    <cellStyle name="Hipervínculo visitado" xfId="33053" builtinId="9" hidden="1"/>
    <cellStyle name="Hipervínculo visitado" xfId="33055" builtinId="9" hidden="1"/>
    <cellStyle name="Hipervínculo visitado" xfId="33057" builtinId="9" hidden="1"/>
    <cellStyle name="Hipervínculo visitado" xfId="33059" builtinId="9" hidden="1"/>
    <cellStyle name="Hipervínculo visitado" xfId="33061" builtinId="9" hidden="1"/>
    <cellStyle name="Hipervínculo visitado" xfId="33063" builtinId="9" hidden="1"/>
    <cellStyle name="Hipervínculo visitado" xfId="33065" builtinId="9" hidden="1"/>
    <cellStyle name="Hipervínculo visitado" xfId="33067" builtinId="9" hidden="1"/>
    <cellStyle name="Hipervínculo visitado" xfId="33069" builtinId="9" hidden="1"/>
    <cellStyle name="Hipervínculo visitado" xfId="33071" builtinId="9" hidden="1"/>
    <cellStyle name="Hipervínculo visitado" xfId="33073" builtinId="9" hidden="1"/>
    <cellStyle name="Hipervínculo visitado" xfId="33075" builtinId="9" hidden="1"/>
    <cellStyle name="Hipervínculo visitado" xfId="33077" builtinId="9" hidden="1"/>
    <cellStyle name="Hipervínculo visitado" xfId="33079" builtinId="9" hidden="1"/>
    <cellStyle name="Hipervínculo visitado" xfId="33081" builtinId="9" hidden="1"/>
    <cellStyle name="Hipervínculo visitado" xfId="33083" builtinId="9" hidden="1"/>
    <cellStyle name="Hipervínculo visitado" xfId="33085" builtinId="9" hidden="1"/>
    <cellStyle name="Hipervínculo visitado" xfId="33087" builtinId="9" hidden="1"/>
    <cellStyle name="Hipervínculo visitado" xfId="33089" builtinId="9" hidden="1"/>
    <cellStyle name="Hipervínculo visitado" xfId="33091" builtinId="9" hidden="1"/>
    <cellStyle name="Hipervínculo visitado" xfId="33093" builtinId="9" hidden="1"/>
    <cellStyle name="Hipervínculo visitado" xfId="33095" builtinId="9" hidden="1"/>
    <cellStyle name="Hipervínculo visitado" xfId="33097" builtinId="9" hidden="1"/>
    <cellStyle name="Hipervínculo visitado" xfId="33099" builtinId="9" hidden="1"/>
    <cellStyle name="Hipervínculo visitado" xfId="33101" builtinId="9" hidden="1"/>
    <cellStyle name="Hipervínculo visitado" xfId="33103" builtinId="9" hidden="1"/>
    <cellStyle name="Hipervínculo visitado" xfId="33105" builtinId="9" hidden="1"/>
    <cellStyle name="Hipervínculo visitado" xfId="33107" builtinId="9" hidden="1"/>
    <cellStyle name="Hipervínculo visitado" xfId="33109" builtinId="9" hidden="1"/>
    <cellStyle name="Hipervínculo visitado" xfId="33111" builtinId="9" hidden="1"/>
    <cellStyle name="Hipervínculo visitado" xfId="33113" builtinId="9" hidden="1"/>
    <cellStyle name="Hipervínculo visitado" xfId="33115" builtinId="9" hidden="1"/>
    <cellStyle name="Hipervínculo visitado" xfId="33117" builtinId="9" hidden="1"/>
    <cellStyle name="Hipervínculo visitado" xfId="33119" builtinId="9" hidden="1"/>
    <cellStyle name="Hipervínculo visitado" xfId="33121" builtinId="9" hidden="1"/>
    <cellStyle name="Hipervínculo visitado" xfId="33123" builtinId="9" hidden="1"/>
    <cellStyle name="Hipervínculo visitado" xfId="33125" builtinId="9" hidden="1"/>
    <cellStyle name="Hipervínculo visitado" xfId="33127" builtinId="9" hidden="1"/>
    <cellStyle name="Hipervínculo visitado" xfId="33129" builtinId="9" hidden="1"/>
    <cellStyle name="Hipervínculo visitado" xfId="33131" builtinId="9" hidden="1"/>
    <cellStyle name="Hipervínculo visitado" xfId="33133" builtinId="9" hidden="1"/>
    <cellStyle name="Hipervínculo visitado" xfId="33135" builtinId="9" hidden="1"/>
    <cellStyle name="Hipervínculo visitado" xfId="33137" builtinId="9" hidden="1"/>
    <cellStyle name="Hipervínculo visitado" xfId="33139" builtinId="9" hidden="1"/>
    <cellStyle name="Hipervínculo visitado" xfId="33141" builtinId="9" hidden="1"/>
    <cellStyle name="Hipervínculo visitado" xfId="33143" builtinId="9" hidden="1"/>
    <cellStyle name="Hipervínculo visitado" xfId="33145" builtinId="9" hidden="1"/>
    <cellStyle name="Hipervínculo visitado" xfId="33147" builtinId="9" hidden="1"/>
    <cellStyle name="Hipervínculo visitado" xfId="33149" builtinId="9" hidden="1"/>
    <cellStyle name="Hipervínculo visitado" xfId="33151" builtinId="9" hidden="1"/>
    <cellStyle name="Hipervínculo visitado" xfId="33153" builtinId="9" hidden="1"/>
    <cellStyle name="Hipervínculo visitado" xfId="33155" builtinId="9" hidden="1"/>
    <cellStyle name="Hipervínculo visitado" xfId="33157" builtinId="9" hidden="1"/>
    <cellStyle name="Hipervínculo visitado" xfId="33159" builtinId="9" hidden="1"/>
    <cellStyle name="Hipervínculo visitado" xfId="33161" builtinId="9" hidden="1"/>
    <cellStyle name="Hipervínculo visitado" xfId="33163" builtinId="9" hidden="1"/>
    <cellStyle name="Hipervínculo visitado" xfId="33165" builtinId="9" hidden="1"/>
    <cellStyle name="Hipervínculo visitado" xfId="33167" builtinId="9" hidden="1"/>
    <cellStyle name="Hipervínculo visitado" xfId="33169" builtinId="9" hidden="1"/>
    <cellStyle name="Hipervínculo visitado" xfId="33171" builtinId="9" hidden="1"/>
    <cellStyle name="Hipervínculo visitado" xfId="33173" builtinId="9" hidden="1"/>
    <cellStyle name="Hipervínculo visitado" xfId="33175" builtinId="9" hidden="1"/>
    <cellStyle name="Hipervínculo visitado" xfId="33177" builtinId="9" hidden="1"/>
    <cellStyle name="Hipervínculo visitado" xfId="33179" builtinId="9" hidden="1"/>
    <cellStyle name="Hipervínculo visitado" xfId="33181" builtinId="9" hidden="1"/>
    <cellStyle name="Hipervínculo visitado" xfId="33183" builtinId="9" hidden="1"/>
    <cellStyle name="Hipervínculo visitado" xfId="33185" builtinId="9" hidden="1"/>
    <cellStyle name="Hipervínculo visitado" xfId="33187" builtinId="9" hidden="1"/>
    <cellStyle name="Hipervínculo visitado" xfId="33189" builtinId="9" hidden="1"/>
    <cellStyle name="Hipervínculo visitado" xfId="33191" builtinId="9" hidden="1"/>
    <cellStyle name="Hipervínculo visitado" xfId="33193" builtinId="9" hidden="1"/>
    <cellStyle name="Hipervínculo visitado" xfId="33195" builtinId="9" hidden="1"/>
    <cellStyle name="Hipervínculo visitado" xfId="33197" builtinId="9" hidden="1"/>
    <cellStyle name="Hipervínculo visitado" xfId="33199" builtinId="9" hidden="1"/>
    <cellStyle name="Hipervínculo visitado" xfId="33201" builtinId="9" hidden="1"/>
    <cellStyle name="Hipervínculo visitado" xfId="33203" builtinId="9" hidden="1"/>
    <cellStyle name="Hipervínculo visitado" xfId="33205" builtinId="9" hidden="1"/>
    <cellStyle name="Hipervínculo visitado" xfId="33207" builtinId="9" hidden="1"/>
    <cellStyle name="Hipervínculo visitado" xfId="33209" builtinId="9" hidden="1"/>
    <cellStyle name="Hipervínculo visitado" xfId="33211" builtinId="9" hidden="1"/>
    <cellStyle name="Hipervínculo visitado" xfId="33213" builtinId="9" hidden="1"/>
    <cellStyle name="Hipervínculo visitado" xfId="33215" builtinId="9" hidden="1"/>
    <cellStyle name="Hipervínculo visitado" xfId="33217" builtinId="9" hidden="1"/>
    <cellStyle name="Hipervínculo visitado" xfId="33219" builtinId="9" hidden="1"/>
    <cellStyle name="Hipervínculo visitado" xfId="33221" builtinId="9" hidden="1"/>
    <cellStyle name="Hipervínculo visitado" xfId="33223" builtinId="9" hidden="1"/>
    <cellStyle name="Hipervínculo visitado" xfId="33225" builtinId="9" hidden="1"/>
    <cellStyle name="Hipervínculo visitado" xfId="33394" builtinId="9" hidden="1"/>
    <cellStyle name="Hipervínculo visitado" xfId="33526" builtinId="9" hidden="1"/>
    <cellStyle name="Hipervínculo visitado" xfId="33492" builtinId="9" hidden="1"/>
    <cellStyle name="Hipervínculo visitado" xfId="33435" builtinId="9" hidden="1"/>
    <cellStyle name="Hipervínculo visitado" xfId="33378" builtinId="9" hidden="1"/>
    <cellStyle name="Hipervínculo visitado" xfId="29698" builtinId="9" hidden="1"/>
    <cellStyle name="Hipervínculo visitado" xfId="29880" builtinId="9" hidden="1"/>
    <cellStyle name="Hipervínculo visitado" xfId="33634" builtinId="9" hidden="1"/>
    <cellStyle name="Hipervínculo visitado" xfId="33577" builtinId="9" hidden="1"/>
    <cellStyle name="Hipervínculo visitado" xfId="33538" builtinId="9" hidden="1"/>
    <cellStyle name="Hipervínculo visitado" xfId="33286" builtinId="9" hidden="1"/>
    <cellStyle name="Hipervínculo visitado" xfId="33270" builtinId="9" hidden="1"/>
    <cellStyle name="Hipervínculo visitado" xfId="33532" builtinId="9" hidden="1"/>
    <cellStyle name="Hipervínculo visitado" xfId="33501" builtinId="9" hidden="1"/>
    <cellStyle name="Hipervínculo visitado" xfId="33444" builtinId="9" hidden="1"/>
    <cellStyle name="Hipervínculo visitado" xfId="33387" builtinId="9" hidden="1"/>
    <cellStyle name="Hipervínculo visitado" xfId="33293" builtinId="9" hidden="1"/>
    <cellStyle name="Hipervínculo visitado" xfId="33633" builtinId="9" hidden="1"/>
    <cellStyle name="Hipervínculo visitado" xfId="33576" builtinId="9" hidden="1"/>
    <cellStyle name="Hipervínculo visitado" xfId="33533" builtinId="9" hidden="1"/>
    <cellStyle name="Hipervínculo visitado" xfId="33502" builtinId="9" hidden="1"/>
    <cellStyle name="Hipervínculo visitado" xfId="33445" builtinId="9" hidden="1"/>
    <cellStyle name="Hipervínculo visitado" xfId="33388" builtinId="9" hidden="1"/>
    <cellStyle name="Hipervínculo visitado" xfId="33298" builtinId="9" hidden="1"/>
    <cellStyle name="Hipervínculo visitado" xfId="31468" builtinId="9" hidden="1"/>
    <cellStyle name="Hipervínculo visitado" xfId="33474" builtinId="9" hidden="1"/>
    <cellStyle name="Hipervínculo visitado" xfId="33417" builtinId="9" hidden="1"/>
    <cellStyle name="Hipervínculo visitado" xfId="33360" builtinId="9" hidden="1"/>
    <cellStyle name="Hipervínculo visitado" xfId="33632" builtinId="9" hidden="1"/>
    <cellStyle name="Hipervínculo visitado" xfId="33575" builtinId="9" hidden="1"/>
    <cellStyle name="Hipervínculo visitado" xfId="31575" builtinId="9" hidden="1"/>
    <cellStyle name="Hipervínculo visitado" xfId="33271" builtinId="9" hidden="1"/>
    <cellStyle name="Hipervínculo visitado" xfId="31632" builtinId="9" hidden="1"/>
    <cellStyle name="Hipervínculo visitado" xfId="31689" builtinId="9" hidden="1"/>
    <cellStyle name="Hipervínculo visitado" xfId="31427" builtinId="9" hidden="1"/>
    <cellStyle name="Hipervínculo visitado" xfId="33537" builtinId="9" hidden="1"/>
    <cellStyle name="Hipervínculo visitado" xfId="33506" builtinId="9" hidden="1"/>
    <cellStyle name="Hipervínculo visitado" xfId="33449" builtinId="9" hidden="1"/>
    <cellStyle name="Hipervínculo visitado" xfId="33392" builtinId="9" hidden="1"/>
    <cellStyle name="Hipervínculo visitado" xfId="33519" builtinId="9" hidden="1"/>
    <cellStyle name="Hipervínculo visitado" xfId="33462" builtinId="9" hidden="1"/>
    <cellStyle name="Hipervínculo visitado" xfId="33405" builtinId="9" hidden="1"/>
    <cellStyle name="Hipervínculo visitado" xfId="33349" builtinId="9" hidden="1"/>
    <cellStyle name="Hipervínculo visitado" xfId="33517" builtinId="9" hidden="1"/>
    <cellStyle name="Hipervínculo visitado" xfId="33460" builtinId="9" hidden="1"/>
    <cellStyle name="Hipervínculo visitado" xfId="33403" builtinId="9" hidden="1"/>
    <cellStyle name="Hipervínculo visitado" xfId="33347" builtinId="9" hidden="1"/>
    <cellStyle name="Hipervínculo visitado" xfId="33281" builtinId="9" hidden="1"/>
    <cellStyle name="Hipervínculo visitado" xfId="31421" builtinId="9" hidden="1"/>
    <cellStyle name="Hipervínculo visitado" xfId="33677" builtinId="9" hidden="1"/>
    <cellStyle name="Hipervínculo visitado" xfId="33620" builtinId="9" hidden="1"/>
    <cellStyle name="Hipervínculo visitado" xfId="33304" builtinId="9" hidden="1"/>
    <cellStyle name="Hipervínculo visitado" xfId="33675" builtinId="9" hidden="1"/>
    <cellStyle name="Hipervínculo visitado" xfId="33618" builtinId="9" hidden="1"/>
    <cellStyle name="Hipervínculo visitado" xfId="33562" builtinId="9" hidden="1"/>
    <cellStyle name="Hipervínculo visitado" xfId="33301" builtinId="9" hidden="1"/>
    <cellStyle name="Hipervínculo visitado" xfId="33636" builtinId="9" hidden="1"/>
    <cellStyle name="Hipervínculo visitado" xfId="33579" builtinId="9" hidden="1"/>
    <cellStyle name="Hipervínculo visitado" xfId="33560" builtinId="9" hidden="1"/>
    <cellStyle name="Hipervínculo visitado" xfId="33516" builtinId="9" hidden="1"/>
    <cellStyle name="Hipervínculo visitado" xfId="33459" builtinId="9" hidden="1"/>
    <cellStyle name="Hipervínculo visitado" xfId="33402" builtinId="9" hidden="1"/>
    <cellStyle name="Hipervínculo visitado" xfId="31885" builtinId="9" hidden="1"/>
    <cellStyle name="Hipervínculo visitado" xfId="33667" builtinId="9" hidden="1"/>
    <cellStyle name="Hipervínculo visitado" xfId="33610" builtinId="9" hidden="1"/>
    <cellStyle name="Hipervínculo visitado" xfId="33554" builtinId="9" hidden="1"/>
    <cellStyle name="Hipervínculo visitado" xfId="33290" builtinId="9" hidden="1"/>
    <cellStyle name="Hipervínculo visitado" xfId="33573" builtinId="9" hidden="1"/>
    <cellStyle name="Hipervínculo visitado" xfId="33535" builtinId="9" hidden="1"/>
    <cellStyle name="Hipervínculo visitado" xfId="33504" builtinId="9" hidden="1"/>
    <cellStyle name="Hipervínculo visitado" xfId="33447" builtinId="9" hidden="1"/>
    <cellStyle name="Hipervínculo visitado" xfId="33390" builtinId="9" hidden="1"/>
    <cellStyle name="Hipervínculo visitado" xfId="33513" builtinId="9" hidden="1"/>
    <cellStyle name="Hipervínculo visitado" xfId="33456" builtinId="9" hidden="1"/>
    <cellStyle name="Hipervínculo visitado" xfId="33399" builtinId="9" hidden="1"/>
    <cellStyle name="Hipervínculo visitado" xfId="33343" builtinId="9" hidden="1"/>
    <cellStyle name="Hipervínculo visitado" xfId="31412" builtinId="9" hidden="1"/>
    <cellStyle name="Hipervínculo visitado" xfId="33630" builtinId="9" hidden="1"/>
    <cellStyle name="Hipervínculo visitado" xfId="33572" builtinId="9" hidden="1"/>
    <cellStyle name="Hipervínculo visitado" xfId="33528" builtinId="9" hidden="1"/>
    <cellStyle name="Hipervínculo visitado" xfId="33495" builtinId="9" hidden="1"/>
    <cellStyle name="Hipervínculo visitado" xfId="33438" builtinId="9" hidden="1"/>
    <cellStyle name="Hipervínculo visitado" xfId="33381" builtinId="9" hidden="1"/>
    <cellStyle name="Hipervínculo visitado" xfId="33512" builtinId="9" hidden="1"/>
    <cellStyle name="Hipervínculo visitado" xfId="33455" builtinId="9" hidden="1"/>
    <cellStyle name="Hipervínculo visitado" xfId="33398" builtinId="9" hidden="1"/>
    <cellStyle name="Hipervínculo visitado" xfId="33342" builtinId="9" hidden="1"/>
    <cellStyle name="Hipervínculo visitado" xfId="33515" builtinId="9" hidden="1"/>
    <cellStyle name="Hipervínculo visitado" xfId="33458" builtinId="9" hidden="1"/>
    <cellStyle name="Hipervínculo visitado" xfId="33401" builtinId="9" hidden="1"/>
    <cellStyle name="Hipervínculo visitado" xfId="33345" builtinId="9" hidden="1"/>
    <cellStyle name="Hipervínculo visitado" xfId="31550" builtinId="9" hidden="1"/>
    <cellStyle name="Hipervínculo visitado" xfId="33355" builtinId="9" hidden="1"/>
    <cellStyle name="Hipervínculo visitado" xfId="33651" builtinId="9" hidden="1"/>
    <cellStyle name="Hipervínculo visitado" xfId="33594" builtinId="9" hidden="1"/>
    <cellStyle name="Hipervínculo visitado" xfId="33269" builtinId="9" hidden="1"/>
    <cellStyle name="Hipervínculo visitado" xfId="33678" builtinId="9" hidden="1"/>
    <cellStyle name="Hipervínculo visitado" xfId="33621" builtinId="9" hidden="1"/>
    <cellStyle name="Hipervínculo visitado" xfId="33305" builtinId="9" hidden="1"/>
    <cellStyle name="Hipervínculo visitado" xfId="33666" builtinId="9" hidden="1"/>
    <cellStyle name="Hipervínculo visitado" xfId="33609" builtinId="9" hidden="1"/>
    <cellStyle name="Hipervínculo visitado" xfId="33553" builtinId="9" hidden="1"/>
    <cellStyle name="Hipervínculo visitado" xfId="33289" builtinId="9" hidden="1"/>
    <cellStyle name="Hipervínculo visitado" xfId="33668" builtinId="9" hidden="1"/>
    <cellStyle name="Hipervínculo visitado" xfId="33611" builtinId="9" hidden="1"/>
    <cellStyle name="Hipervínculo visitado" xfId="33555" builtinId="9" hidden="1"/>
    <cellStyle name="Hipervínculo visitado" xfId="33291" builtinId="9" hidden="1"/>
    <cellStyle name="Hipervínculo visitado" xfId="33664" builtinId="9" hidden="1"/>
    <cellStyle name="Hipervínculo visitado" xfId="33607" builtinId="9" hidden="1"/>
    <cellStyle name="Hipervínculo visitado" xfId="33539" builtinId="9" hidden="1"/>
    <cellStyle name="Hipervínculo visitado" xfId="33287" builtinId="9" hidden="1"/>
    <cellStyle name="Hipervínculo visitado" xfId="33628" builtinId="9" hidden="1"/>
    <cellStyle name="Hipervínculo visitado" xfId="33570" builtinId="9" hidden="1"/>
    <cellStyle name="Hipervínculo visitado" xfId="33536" builtinId="9" hidden="1"/>
    <cellStyle name="Hipervínculo visitado" xfId="33505" builtinId="9" hidden="1"/>
    <cellStyle name="Hipervínculo visitado" xfId="33448" builtinId="9" hidden="1"/>
    <cellStyle name="Hipervínculo visitado" xfId="33391" builtinId="9" hidden="1"/>
    <cellStyle name="Hipervínculo visitado" xfId="33472" builtinId="9" hidden="1"/>
    <cellStyle name="Hipervínculo visitado" xfId="33415" builtinId="9" hidden="1"/>
    <cellStyle name="Hipervínculo visitado" xfId="33357" builtinId="9" hidden="1"/>
    <cellStyle name="Hipervínculo visitado" xfId="33344" builtinId="9" hidden="1"/>
    <cellStyle name="Hipervínculo visitado" xfId="33671" builtinId="9" hidden="1"/>
    <cellStyle name="Hipervínculo visitado" xfId="33614" builtinId="9" hidden="1"/>
    <cellStyle name="Hipervínculo visitado" xfId="33296" builtinId="9" hidden="1"/>
    <cellStyle name="Hipervínculo visitado" xfId="31607" builtinId="9" hidden="1"/>
    <cellStyle name="Hipervínculo visitado" xfId="33564" builtinId="9" hidden="1"/>
    <cellStyle name="Hipervínculo visitado" xfId="33527" builtinId="9" hidden="1"/>
    <cellStyle name="Hipervínculo visitado" xfId="33493" builtinId="9" hidden="1"/>
    <cellStyle name="Hipervínculo visitado" xfId="33436" builtinId="9" hidden="1"/>
    <cellStyle name="Hipervínculo visitado" xfId="33379" builtinId="9" hidden="1"/>
    <cellStyle name="Hipervínculo visitado" xfId="31478" builtinId="9" hidden="1"/>
    <cellStyle name="Hipervínculo visitado" xfId="33234" builtinId="9" hidden="1"/>
    <cellStyle name="Hipervínculo visitado" xfId="33258" builtinId="9" hidden="1"/>
    <cellStyle name="Hipervínculo visitado" xfId="33250" builtinId="9" hidden="1"/>
    <cellStyle name="Hipervínculo visitado" xfId="33242" builtinId="9" hidden="1"/>
    <cellStyle name="Hipervínculo visitado" xfId="33500" builtinId="9" hidden="1"/>
    <cellStyle name="Hipervínculo visitado" xfId="33443" builtinId="9" hidden="1"/>
    <cellStyle name="Hipervínculo visitado" xfId="33386" builtinId="9" hidden="1"/>
    <cellStyle name="Hipervínculo visitado" xfId="31664" builtinId="9" hidden="1"/>
    <cellStyle name="Hipervínculo visitado" xfId="31425" builtinId="9" hidden="1"/>
    <cellStyle name="Hipervínculo visitado" xfId="33682" builtinId="9" hidden="1"/>
    <cellStyle name="Hipervínculo visitado" xfId="33625" builtinId="9" hidden="1"/>
    <cellStyle name="Hipervínculo visitado" xfId="33311" builtinId="9" hidden="1"/>
    <cellStyle name="Hipervínculo visitado" xfId="33353" builtinId="9" hidden="1"/>
    <cellStyle name="Hipervínculo visitado" xfId="33316" builtinId="9" hidden="1"/>
    <cellStyle name="Hipervínculo visitado" xfId="33655" builtinId="9" hidden="1"/>
    <cellStyle name="Hipervínculo visitado" xfId="33598" builtinId="9" hidden="1"/>
    <cellStyle name="Hipervínculo visitado" xfId="33275" builtinId="9" hidden="1"/>
    <cellStyle name="Hipervínculo visitado" xfId="33627" builtinId="9" hidden="1"/>
    <cellStyle name="Hipervínculo visitado" xfId="33568" builtinId="9" hidden="1"/>
    <cellStyle name="Hipervínculo visitado" xfId="33531" builtinId="9" hidden="1"/>
    <cellStyle name="Hipervínculo visitado" xfId="33499" builtinId="9" hidden="1"/>
    <cellStyle name="Hipervínculo visitado" xfId="33442" builtinId="9" hidden="1"/>
    <cellStyle name="Hipervínculo visitado" xfId="33385" builtinId="9" hidden="1"/>
    <cellStyle name="Hipervínculo visitado" xfId="31426" builtinId="9" hidden="1"/>
    <cellStyle name="Hipervínculo visitado" xfId="33469" builtinId="9" hidden="1"/>
    <cellStyle name="Hipervínculo visitado" xfId="33412" builtinId="9" hidden="1"/>
    <cellStyle name="Hipervínculo visitado" xfId="33351" builtinId="9" hidden="1"/>
    <cellStyle name="Hipervínculo visitado" xfId="33653" builtinId="9" hidden="1"/>
    <cellStyle name="Hipervínculo visitado" xfId="33596" builtinId="9" hidden="1"/>
    <cellStyle name="Hipervínculo visitado" xfId="33273" builtinId="9" hidden="1"/>
    <cellStyle name="Hipervínculo visitado" xfId="33680" builtinId="9" hidden="1"/>
    <cellStyle name="Hipervínculo visitado" xfId="33623" builtinId="9" hidden="1"/>
    <cellStyle name="Hipervínculo visitado" xfId="33309" builtinId="9" hidden="1"/>
    <cellStyle name="Hipervínculo visitado" xfId="33465" builtinId="9" hidden="1"/>
    <cellStyle name="Hipervínculo visitado" xfId="33408" builtinId="9" hidden="1"/>
    <cellStyle name="Hipervínculo visitado" xfId="33566" builtinId="9" hidden="1"/>
    <cellStyle name="Hipervínculo visitado" xfId="33529" builtinId="9" hidden="1"/>
    <cellStyle name="Hipervínculo visitado" xfId="33497" builtinId="9" hidden="1"/>
    <cellStyle name="Hipervínculo visitado" xfId="33440" builtinId="9" hidden="1"/>
    <cellStyle name="Hipervínculo visitado" xfId="33383" builtinId="9" hidden="1"/>
    <cellStyle name="Hipervínculo visitado" xfId="33307" builtinId="9" hidden="1"/>
    <cellStyle name="Hipervínculo visitado" xfId="33681" builtinId="9" hidden="1"/>
    <cellStyle name="Hipervínculo visitado" xfId="33624" builtinId="9" hidden="1"/>
    <cellStyle name="Hipervínculo visitado" xfId="33310" builtinId="9" hidden="1"/>
    <cellStyle name="Hipervínculo visitado" xfId="31415" builtinId="9" hidden="1"/>
    <cellStyle name="Hipervínculo visitado" xfId="33238" builtinId="9" hidden="1"/>
    <cellStyle name="Hipervínculo visitado" xfId="33231" builtinId="9" hidden="1"/>
    <cellStyle name="Hipervínculo visitado" xfId="33261" builtinId="9" hidden="1"/>
    <cellStyle name="Hipervínculo visitado" xfId="33253" builtinId="9" hidden="1"/>
    <cellStyle name="Hipervínculo visitado" xfId="33245" builtinId="9" hidden="1"/>
    <cellStyle name="Hipervínculo visitado" xfId="33648" builtinId="9" hidden="1"/>
    <cellStyle name="Hipervínculo visitado" xfId="33591" builtinId="9" hidden="1"/>
    <cellStyle name="Hipervínculo visitado" xfId="33552" builtinId="9" hidden="1"/>
    <cellStyle name="Hipervínculo visitado" xfId="33264" builtinId="9" hidden="1"/>
    <cellStyle name="Hipervínculo visitado" xfId="33646" builtinId="9" hidden="1"/>
    <cellStyle name="Hipervínculo visitado" xfId="33589" builtinId="9" hidden="1"/>
    <cellStyle name="Hipervínculo visitado" xfId="33550" builtinId="9" hidden="1"/>
    <cellStyle name="Hipervínculo visitado" xfId="33260" builtinId="9" hidden="1"/>
    <cellStyle name="Hipervínculo visitado" xfId="33644" builtinId="9" hidden="1"/>
    <cellStyle name="Hipervínculo visitado" xfId="33587" builtinId="9" hidden="1"/>
    <cellStyle name="Hipervínculo visitado" xfId="33548" builtinId="9" hidden="1"/>
    <cellStyle name="Hipervínculo visitado" xfId="33256" builtinId="9" hidden="1"/>
    <cellStyle name="Hipervínculo visitado" xfId="33642" builtinId="9" hidden="1"/>
    <cellStyle name="Hipervínculo visitado" xfId="33585" builtinId="9" hidden="1"/>
    <cellStyle name="Hipervínculo visitado" xfId="33546" builtinId="9" hidden="1"/>
    <cellStyle name="Hipervínculo visitado" xfId="33252" builtinId="9" hidden="1"/>
    <cellStyle name="Hipervínculo visitado" xfId="33640" builtinId="9" hidden="1"/>
    <cellStyle name="Hipervínculo visitado" xfId="33583" builtinId="9" hidden="1"/>
    <cellStyle name="Hipervínculo visitado" xfId="33544" builtinId="9" hidden="1"/>
    <cellStyle name="Hipervínculo visitado" xfId="33248" builtinId="9" hidden="1"/>
    <cellStyle name="Hipervínculo visitado" xfId="33638" builtinId="9" hidden="1"/>
    <cellStyle name="Hipervínculo visitado" xfId="33581" builtinId="9" hidden="1"/>
    <cellStyle name="Hipervínculo visitado" xfId="33542" builtinId="9" hidden="1"/>
    <cellStyle name="Hipervínculo visitado" xfId="33244" builtinId="9" hidden="1"/>
    <cellStyle name="Hipervínculo visitado" xfId="33647" builtinId="9" hidden="1"/>
    <cellStyle name="Hipervínculo visitado" xfId="33590" builtinId="9" hidden="1"/>
    <cellStyle name="Hipervínculo visitado" xfId="33551" builtinId="9" hidden="1"/>
    <cellStyle name="Hipervínculo visitado" xfId="33263" builtinId="9" hidden="1"/>
    <cellStyle name="Hipervínculo visitado" xfId="33645" builtinId="9" hidden="1"/>
    <cellStyle name="Hipervínculo visitado" xfId="33588" builtinId="9" hidden="1"/>
    <cellStyle name="Hipervínculo visitado" xfId="33549" builtinId="9" hidden="1"/>
    <cellStyle name="Hipervínculo visitado" xfId="33259" builtinId="9" hidden="1"/>
    <cellStyle name="Hipervínculo visitado" xfId="33643" builtinId="9" hidden="1"/>
    <cellStyle name="Hipervínculo visitado" xfId="33586" builtinId="9" hidden="1"/>
    <cellStyle name="Hipervínculo visitado" xfId="33547" builtinId="9" hidden="1"/>
    <cellStyle name="Hipervínculo visitado" xfId="33255" builtinId="9" hidden="1"/>
    <cellStyle name="Hipervínculo visitado" xfId="33641" builtinId="9" hidden="1"/>
    <cellStyle name="Hipervínculo visitado" xfId="33584" builtinId="9" hidden="1"/>
    <cellStyle name="Hipervínculo visitado" xfId="33545" builtinId="9" hidden="1"/>
    <cellStyle name="Hipervínculo visitado" xfId="33251" builtinId="9" hidden="1"/>
    <cellStyle name="Hipervínculo visitado" xfId="33639" builtinId="9" hidden="1"/>
    <cellStyle name="Hipervínculo visitado" xfId="33582" builtinId="9" hidden="1"/>
    <cellStyle name="Hipervínculo visitado" xfId="33543" builtinId="9" hidden="1"/>
    <cellStyle name="Hipervínculo visitado" xfId="33247" builtinId="9" hidden="1"/>
    <cellStyle name="Hipervínculo visitado" xfId="33637" builtinId="9" hidden="1"/>
    <cellStyle name="Hipervínculo visitado" xfId="33580" builtinId="9" hidden="1"/>
    <cellStyle name="Hipervínculo visitado" xfId="33541" builtinId="9" hidden="1"/>
    <cellStyle name="Hipervínculo visitado" xfId="33243" builtinId="9" hidden="1"/>
    <cellStyle name="Hipervínculo visitado" xfId="33684" builtinId="9" hidden="1"/>
    <cellStyle name="Hipervínculo visitado" xfId="33686" builtinId="9" hidden="1"/>
    <cellStyle name="Hipervínculo visitado" xfId="33688" builtinId="9" hidden="1"/>
    <cellStyle name="Hipervínculo visitado" xfId="33690" builtinId="9" hidden="1"/>
    <cellStyle name="Hipervínculo visitado" xfId="33692" builtinId="9" hidden="1"/>
    <cellStyle name="Hipervínculo visitado" xfId="33694" builtinId="9" hidden="1"/>
    <cellStyle name="Hipervínculo visitado" xfId="33696" builtinId="9" hidden="1"/>
    <cellStyle name="Hipervínculo visitado" xfId="33698" builtinId="9" hidden="1"/>
    <cellStyle name="Hipervínculo visitado" xfId="33701" builtinId="9" hidden="1"/>
    <cellStyle name="Hipervínculo visitado" xfId="33703" builtinId="9" hidden="1"/>
    <cellStyle name="Hipervínculo visitado" xfId="33705" builtinId="9" hidden="1"/>
    <cellStyle name="Hipervínculo visitado" xfId="33707" builtinId="9" hidden="1"/>
    <cellStyle name="Hipervínculo visitado" xfId="33709" builtinId="9" hidden="1"/>
    <cellStyle name="Hipervínculo visitado" xfId="33711" builtinId="9" hidden="1"/>
    <cellStyle name="Hipervínculo visitado" xfId="33713" builtinId="9" hidden="1"/>
    <cellStyle name="Hipervínculo visitado" xfId="33715" builtinId="9" hidden="1"/>
    <cellStyle name="Hipervínculo visitado" xfId="33717" builtinId="9" hidden="1"/>
    <cellStyle name="Hipervínculo visitado" xfId="33719" builtinId="9" hidden="1"/>
    <cellStyle name="Hipervínculo visitado" xfId="33721" builtinId="9" hidden="1"/>
    <cellStyle name="Hipervínculo visitado" xfId="33723" builtinId="9" hidden="1"/>
    <cellStyle name="Hipervínculo visitado" xfId="33725" builtinId="9" hidden="1"/>
    <cellStyle name="Hipervínculo visitado" xfId="33727" builtinId="9" hidden="1"/>
    <cellStyle name="Hipervínculo visitado" xfId="33729" builtinId="9" hidden="1"/>
    <cellStyle name="Hipervínculo visitado" xfId="33731" builtinId="9" hidden="1"/>
    <cellStyle name="Hipervínculo visitado" xfId="33733" builtinId="9" hidden="1"/>
    <cellStyle name="Hipervínculo visitado" xfId="33735" builtinId="9" hidden="1"/>
    <cellStyle name="Hipervínculo visitado" xfId="33737" builtinId="9" hidden="1"/>
    <cellStyle name="Hipervínculo visitado" xfId="33739" builtinId="9" hidden="1"/>
    <cellStyle name="Hipervínculo visitado" xfId="33741" builtinId="9" hidden="1"/>
    <cellStyle name="Hipervínculo visitado" xfId="33743" builtinId="9" hidden="1"/>
    <cellStyle name="Hipervínculo visitado" xfId="33745" builtinId="9" hidden="1"/>
    <cellStyle name="Hipervínculo visitado" xfId="33747" builtinId="9" hidden="1"/>
    <cellStyle name="Hipervínculo visitado" xfId="33749" builtinId="9" hidden="1"/>
    <cellStyle name="Hipervínculo visitado" xfId="33751" builtinId="9" hidden="1"/>
    <cellStyle name="Hipervínculo visitado" xfId="33753" builtinId="9" hidden="1"/>
    <cellStyle name="Hipervínculo visitado" xfId="33755" builtinId="9" hidden="1"/>
    <cellStyle name="Hipervínculo visitado" xfId="33757" builtinId="9" hidden="1"/>
    <cellStyle name="Hipervínculo visitado" xfId="33759" builtinId="9" hidden="1"/>
    <cellStyle name="Hipervínculo visitado" xfId="33761" builtinId="9" hidden="1"/>
    <cellStyle name="Hipervínculo visitado" xfId="33763" builtinId="9" hidden="1"/>
    <cellStyle name="Hipervínculo visitado" xfId="33765" builtinId="9" hidden="1"/>
    <cellStyle name="Hipervínculo visitado" xfId="33767" builtinId="9" hidden="1"/>
    <cellStyle name="Hipervínculo visitado" xfId="33769" builtinId="9" hidden="1"/>
    <cellStyle name="Hipervínculo visitado" xfId="33771" builtinId="9" hidden="1"/>
    <cellStyle name="Hipervínculo visitado" xfId="33773" builtinId="9" hidden="1"/>
    <cellStyle name="Hipervínculo visitado" xfId="33775" builtinId="9" hidden="1"/>
    <cellStyle name="Hipervínculo visitado" xfId="33777" builtinId="9" hidden="1"/>
    <cellStyle name="Hipervínculo visitado" xfId="33779" builtinId="9" hidden="1"/>
    <cellStyle name="Hipervínculo visitado" xfId="33781" builtinId="9" hidden="1"/>
    <cellStyle name="Hipervínculo visitado" xfId="33783" builtinId="9" hidden="1"/>
    <cellStyle name="Hipervínculo visitado" xfId="33785" builtinId="9" hidden="1"/>
    <cellStyle name="Hipervínculo visitado" xfId="33787" builtinId="9" hidden="1"/>
    <cellStyle name="Hipervínculo visitado" xfId="33789" builtinId="9" hidden="1"/>
    <cellStyle name="Hipervínculo visitado" xfId="33791" builtinId="9" hidden="1"/>
    <cellStyle name="Hipervínculo visitado" xfId="33793" builtinId="9" hidden="1"/>
    <cellStyle name="Hipervínculo visitado" xfId="33795" builtinId="9" hidden="1"/>
    <cellStyle name="Hipervínculo visitado" xfId="33797" builtinId="9" hidden="1"/>
    <cellStyle name="Hipervínculo visitado" xfId="33799" builtinId="9" hidden="1"/>
    <cellStyle name="Hipervínculo visitado" xfId="33801" builtinId="9" hidden="1"/>
    <cellStyle name="Hipervínculo visitado" xfId="33803" builtinId="9" hidden="1"/>
    <cellStyle name="Hipervínculo visitado" xfId="33805" builtinId="9" hidden="1"/>
    <cellStyle name="Hipervínculo visitado" xfId="33807" builtinId="9" hidden="1"/>
    <cellStyle name="Hipervínculo visitado" xfId="33809" builtinId="9" hidden="1"/>
    <cellStyle name="Hipervínculo visitado" xfId="33811" builtinId="9" hidden="1"/>
    <cellStyle name="Hipervínculo visitado" xfId="33813" builtinId="9" hidden="1"/>
    <cellStyle name="Hipervínculo visitado" xfId="33815" builtinId="9" hidden="1"/>
    <cellStyle name="Hipervínculo visitado" xfId="33817" builtinId="9" hidden="1"/>
    <cellStyle name="Hipervínculo visitado" xfId="33819" builtinId="9" hidden="1"/>
    <cellStyle name="Hipervínculo visitado" xfId="33821" builtinId="9" hidden="1"/>
    <cellStyle name="Hipervínculo visitado" xfId="33823" builtinId="9" hidden="1"/>
    <cellStyle name="Hipervínculo visitado" xfId="33825" builtinId="9" hidden="1"/>
    <cellStyle name="Hipervínculo visitado" xfId="33827" builtinId="9" hidden="1"/>
    <cellStyle name="Hipervínculo visitado" xfId="33829" builtinId="9" hidden="1"/>
    <cellStyle name="Hipervínculo visitado" xfId="33831" builtinId="9" hidden="1"/>
    <cellStyle name="Hipervínculo visitado" xfId="33833" builtinId="9" hidden="1"/>
    <cellStyle name="Hipervínculo visitado" xfId="33835" builtinId="9" hidden="1"/>
    <cellStyle name="Hipervínculo visitado" xfId="33837" builtinId="9" hidden="1"/>
    <cellStyle name="Hipervínculo visitado" xfId="33839" builtinId="9" hidden="1"/>
    <cellStyle name="Hipervínculo visitado" xfId="33841" builtinId="9" hidden="1"/>
    <cellStyle name="Hipervínculo visitado" xfId="33843" builtinId="9" hidden="1"/>
    <cellStyle name="Hipervínculo visitado" xfId="33845" builtinId="9" hidden="1"/>
    <cellStyle name="Hipervínculo visitado" xfId="33847" builtinId="9" hidden="1"/>
    <cellStyle name="Hipervínculo visitado" xfId="33849" builtinId="9" hidden="1"/>
    <cellStyle name="Hipervínculo visitado" xfId="33851" builtinId="9" hidden="1"/>
    <cellStyle name="Hipervínculo visitado" xfId="33853" builtinId="9" hidden="1"/>
    <cellStyle name="Hipervínculo visitado" xfId="33855" builtinId="9" hidden="1"/>
    <cellStyle name="Hipervínculo visitado" xfId="33857" builtinId="9" hidden="1"/>
    <cellStyle name="Hipervínculo visitado" xfId="33859" builtinId="9" hidden="1"/>
    <cellStyle name="Hipervínculo visitado" xfId="33861" builtinId="9" hidden="1"/>
    <cellStyle name="Hipervínculo visitado" xfId="33863" builtinId="9" hidden="1"/>
    <cellStyle name="Hipervínculo visitado" xfId="33865" builtinId="9" hidden="1"/>
    <cellStyle name="Hipervínculo visitado" xfId="33867" builtinId="9" hidden="1"/>
    <cellStyle name="Hipervínculo visitado" xfId="33869" builtinId="9" hidden="1"/>
    <cellStyle name="Hipervínculo visitado" xfId="33871" builtinId="9" hidden="1"/>
    <cellStyle name="Hipervínculo visitado" xfId="33873" builtinId="9" hidden="1"/>
    <cellStyle name="Hipervínculo visitado" xfId="33875" builtinId="9" hidden="1"/>
    <cellStyle name="Hipervínculo visitado" xfId="33877" builtinId="9" hidden="1"/>
    <cellStyle name="Hipervínculo visitado" xfId="33879" builtinId="9" hidden="1"/>
    <cellStyle name="Hipervínculo visitado" xfId="33881" builtinId="9" hidden="1"/>
    <cellStyle name="Hipervínculo visitado" xfId="33883" builtinId="9" hidden="1"/>
    <cellStyle name="Hipervínculo visitado" xfId="33885" builtinId="9" hidden="1"/>
    <cellStyle name="Hipervínculo visitado" xfId="33887" builtinId="9" hidden="1"/>
    <cellStyle name="Hipervínculo visitado" xfId="33889" builtinId="9" hidden="1"/>
    <cellStyle name="Hipervínculo visitado" xfId="33891" builtinId="9" hidden="1"/>
    <cellStyle name="Hipervínculo visitado" xfId="33893" builtinId="9" hidden="1"/>
    <cellStyle name="Hipervínculo visitado" xfId="33895" builtinId="9" hidden="1"/>
    <cellStyle name="Hipervínculo visitado" xfId="33897" builtinId="9" hidden="1"/>
    <cellStyle name="Hipervínculo visitado" xfId="33899" builtinId="9" hidden="1"/>
    <cellStyle name="Hipervínculo visitado" xfId="33901" builtinId="9" hidden="1"/>
    <cellStyle name="Hipervínculo visitado" xfId="33903" builtinId="9" hidden="1"/>
    <cellStyle name="Hipervínculo visitado" xfId="33905" builtinId="9" hidden="1"/>
    <cellStyle name="Hipervínculo visitado" xfId="33907" builtinId="9" hidden="1"/>
    <cellStyle name="Hipervínculo visitado" xfId="33909" builtinId="9" hidden="1"/>
    <cellStyle name="Hipervínculo visitado" xfId="33911" builtinId="9" hidden="1"/>
    <cellStyle name="Hipervínculo visitado" xfId="33913" builtinId="9" hidden="1"/>
    <cellStyle name="Hipervínculo visitado" xfId="33915" builtinId="9" hidden="1"/>
    <cellStyle name="Hipervínculo visitado" xfId="33917" builtinId="9" hidden="1"/>
    <cellStyle name="Hipervínculo visitado" xfId="33919" builtinId="9" hidden="1"/>
    <cellStyle name="Hipervínculo visitado" xfId="33921" builtinId="9" hidden="1"/>
    <cellStyle name="Hipervínculo visitado" xfId="33923" builtinId="9" hidden="1"/>
    <cellStyle name="Hipervínculo visitado" xfId="33925" builtinId="9" hidden="1"/>
    <cellStyle name="Hipervínculo visitado" xfId="33927" builtinId="9" hidden="1"/>
    <cellStyle name="Hipervínculo visitado" xfId="33929" builtinId="9" hidden="1"/>
    <cellStyle name="Hipervínculo visitado" xfId="33931" builtinId="9" hidden="1"/>
    <cellStyle name="Hipervínculo visitado" xfId="33933" builtinId="9" hidden="1"/>
    <cellStyle name="Hipervínculo visitado" xfId="33935" builtinId="9" hidden="1"/>
    <cellStyle name="Hipervínculo visitado" xfId="33937" builtinId="9" hidden="1"/>
    <cellStyle name="Hipervínculo visitado" xfId="33939" builtinId="9" hidden="1"/>
    <cellStyle name="Hipervínculo visitado" xfId="33941" builtinId="9" hidden="1"/>
    <cellStyle name="Hipervínculo visitado" xfId="33943" builtinId="9" hidden="1"/>
    <cellStyle name="Hipervínculo visitado" xfId="33945" builtinId="9" hidden="1"/>
    <cellStyle name="Hipervínculo visitado" xfId="33947" builtinId="9" hidden="1"/>
    <cellStyle name="Hipervínculo visitado" xfId="33949" builtinId="9" hidden="1"/>
    <cellStyle name="Hipervínculo visitado" xfId="33951" builtinId="9" hidden="1"/>
    <cellStyle name="Hipervínculo visitado" xfId="33953" builtinId="9" hidden="1"/>
    <cellStyle name="Hipervínculo visitado" xfId="33955" builtinId="9" hidden="1"/>
    <cellStyle name="Hipervínculo visitado" xfId="33957" builtinId="9" hidden="1"/>
    <cellStyle name="Hipervínculo visitado" xfId="33959" builtinId="9" hidden="1"/>
    <cellStyle name="Hipervínculo visitado" xfId="33961" builtinId="9" hidden="1"/>
    <cellStyle name="Hipervínculo visitado" xfId="33963" builtinId="9" hidden="1"/>
    <cellStyle name="Hipervínculo visitado" xfId="33965" builtinId="9" hidden="1"/>
    <cellStyle name="Hipervínculo visitado" xfId="33967" builtinId="9" hidden="1"/>
    <cellStyle name="Hipervínculo visitado" xfId="33969" builtinId="9" hidden="1"/>
    <cellStyle name="Hipervínculo visitado" xfId="33971" builtinId="9" hidden="1"/>
    <cellStyle name="Hipervínculo visitado" xfId="33973" builtinId="9" hidden="1"/>
    <cellStyle name="Hipervínculo visitado" xfId="33975" builtinId="9" hidden="1"/>
    <cellStyle name="Hipervínculo visitado" xfId="33977" builtinId="9" hidden="1"/>
    <cellStyle name="Hipervínculo visitado" xfId="33979" builtinId="9" hidden="1"/>
    <cellStyle name="Hipervínculo visitado" xfId="33981" builtinId="9" hidden="1"/>
    <cellStyle name="Hipervínculo visitado" xfId="33983" builtinId="9" hidden="1"/>
    <cellStyle name="Hipervínculo visitado" xfId="33985" builtinId="9" hidden="1"/>
    <cellStyle name="Hipervínculo visitado" xfId="33987" builtinId="9" hidden="1"/>
    <cellStyle name="Hipervínculo visitado" xfId="33989" builtinId="9" hidden="1"/>
    <cellStyle name="Hipervínculo visitado" xfId="33991" builtinId="9" hidden="1"/>
    <cellStyle name="Hipervínculo visitado" xfId="33993" builtinId="9" hidden="1"/>
    <cellStyle name="Hipervínculo visitado" xfId="33995" builtinId="9" hidden="1"/>
    <cellStyle name="Hipervínculo visitado" xfId="33997" builtinId="9" hidden="1"/>
    <cellStyle name="Hipervínculo visitado" xfId="33999" builtinId="9" hidden="1"/>
    <cellStyle name="Hipervínculo visitado" xfId="34001" builtinId="9" hidden="1"/>
    <cellStyle name="Hipervínculo visitado" xfId="34003" builtinId="9" hidden="1"/>
    <cellStyle name="Hipervínculo visitado" xfId="34005" builtinId="9" hidden="1"/>
    <cellStyle name="Hipervínculo visitado" xfId="34007" builtinId="9" hidden="1"/>
    <cellStyle name="Hipervínculo visitado" xfId="34009" builtinId="9" hidden="1"/>
    <cellStyle name="Hipervínculo visitado" xfId="34011" builtinId="9" hidden="1"/>
    <cellStyle name="Hipervínculo visitado" xfId="34013" builtinId="9" hidden="1"/>
    <cellStyle name="Hipervínculo visitado" xfId="34015" builtinId="9" hidden="1"/>
    <cellStyle name="Hipervínculo visitado" xfId="34017" builtinId="9" hidden="1"/>
    <cellStyle name="Hipervínculo visitado" xfId="34019" builtinId="9" hidden="1"/>
    <cellStyle name="Hipervínculo visitado" xfId="34021" builtinId="9" hidden="1"/>
    <cellStyle name="Hipervínculo visitado" xfId="34023" builtinId="9" hidden="1"/>
    <cellStyle name="Hipervínculo visitado" xfId="34025" builtinId="9" hidden="1"/>
    <cellStyle name="Hipervínculo visitado" xfId="34027" builtinId="9" hidden="1"/>
    <cellStyle name="Hipervínculo visitado" xfId="34029" builtinId="9" hidden="1"/>
    <cellStyle name="Hipervínculo visitado" xfId="34031" builtinId="9" hidden="1"/>
    <cellStyle name="Hipervínculo visitado" xfId="34033" builtinId="9" hidden="1"/>
    <cellStyle name="Hipervínculo visitado" xfId="34035" builtinId="9" hidden="1"/>
    <cellStyle name="Hipervínculo visitado" xfId="34037" builtinId="9" hidden="1"/>
    <cellStyle name="Hipervínculo visitado" xfId="34039" builtinId="9" hidden="1"/>
    <cellStyle name="Hipervínculo visitado" xfId="34041" builtinId="9" hidden="1"/>
    <cellStyle name="Hipervínculo visitado" xfId="34043" builtinId="9" hidden="1"/>
    <cellStyle name="Hipervínculo visitado" xfId="34045" builtinId="9" hidden="1"/>
    <cellStyle name="Hipervínculo visitado" xfId="34047" builtinId="9" hidden="1"/>
    <cellStyle name="Hipervínculo visitado" xfId="34049" builtinId="9" hidden="1"/>
    <cellStyle name="Hipervínculo visitado" xfId="34051" builtinId="9" hidden="1"/>
    <cellStyle name="Hipervínculo visitado" xfId="34053" builtinId="9" hidden="1"/>
    <cellStyle name="Hipervínculo visitado" xfId="34055" builtinId="9" hidden="1"/>
    <cellStyle name="Hipervínculo visitado" xfId="34057" builtinId="9" hidden="1"/>
    <cellStyle name="Hipervínculo visitado" xfId="34059" builtinId="9" hidden="1"/>
    <cellStyle name="Hipervínculo visitado" xfId="34061" builtinId="9" hidden="1"/>
    <cellStyle name="Hipervínculo visitado" xfId="34063" builtinId="9" hidden="1"/>
    <cellStyle name="Hipervínculo visitado" xfId="34065" builtinId="9" hidden="1"/>
    <cellStyle name="Hipervínculo visitado" xfId="34067" builtinId="9" hidden="1"/>
    <cellStyle name="Hipervínculo visitado" xfId="34069" builtinId="9" hidden="1"/>
    <cellStyle name="Hipervínculo visitado" xfId="34071" builtinId="9" hidden="1"/>
    <cellStyle name="Hipervínculo visitado" xfId="34073" builtinId="9" hidden="1"/>
    <cellStyle name="Hipervínculo visitado" xfId="34075" builtinId="9" hidden="1"/>
    <cellStyle name="Hipervínculo visitado" xfId="34077" builtinId="9" hidden="1"/>
    <cellStyle name="Hipervínculo visitado" xfId="34079" builtinId="9" hidden="1"/>
    <cellStyle name="Hipervínculo visitado" xfId="34081" builtinId="9" hidden="1"/>
    <cellStyle name="Hipervínculo visitado" xfId="34083" builtinId="9" hidden="1"/>
    <cellStyle name="Hipervínculo visitado" xfId="34085" builtinId="9" hidden="1"/>
    <cellStyle name="Hipervínculo visitado" xfId="34087" builtinId="9" hidden="1"/>
    <cellStyle name="Hipervínculo visitado" xfId="34089" builtinId="9" hidden="1"/>
    <cellStyle name="Hipervínculo visitado" xfId="34091" builtinId="9" hidden="1"/>
    <cellStyle name="Hipervínculo visitado" xfId="34093" builtinId="9" hidden="1"/>
    <cellStyle name="Hipervínculo visitado" xfId="34095" builtinId="9" hidden="1"/>
    <cellStyle name="Hipervínculo visitado" xfId="34097" builtinId="9" hidden="1"/>
    <cellStyle name="Hipervínculo visitado" xfId="34099" builtinId="9" hidden="1"/>
    <cellStyle name="Hipervínculo visitado" xfId="34101" builtinId="9" hidden="1"/>
    <cellStyle name="Hipervínculo visitado" xfId="34103" builtinId="9" hidden="1"/>
    <cellStyle name="Hipervínculo visitado" xfId="34105" builtinId="9" hidden="1"/>
    <cellStyle name="Hipervínculo visitado" xfId="34107" builtinId="9" hidden="1"/>
    <cellStyle name="Hipervínculo visitado" xfId="34109" builtinId="9" hidden="1"/>
    <cellStyle name="Hipervínculo visitado" xfId="34111" builtinId="9" hidden="1"/>
    <cellStyle name="Hipervínculo visitado" xfId="34113" builtinId="9" hidden="1"/>
    <cellStyle name="Hipervínculo visitado" xfId="34115" builtinId="9" hidden="1"/>
    <cellStyle name="Hipervínculo visitado" xfId="34117" builtinId="9" hidden="1"/>
    <cellStyle name="Hipervínculo visitado" xfId="34119" builtinId="9" hidden="1"/>
    <cellStyle name="Hipervínculo visitado" xfId="34121" builtinId="9" hidden="1"/>
    <cellStyle name="Hipervínculo visitado" xfId="34123" builtinId="9" hidden="1"/>
    <cellStyle name="Hipervínculo visitado" xfId="34125" builtinId="9" hidden="1"/>
    <cellStyle name="Hipervínculo visitado" xfId="34127" builtinId="9" hidden="1"/>
    <cellStyle name="Hipervínculo visitado" xfId="34129" builtinId="9" hidden="1"/>
    <cellStyle name="Hipervínculo visitado" xfId="34131" builtinId="9" hidden="1"/>
    <cellStyle name="Hipervínculo visitado" xfId="34133" builtinId="9" hidden="1"/>
    <cellStyle name="Hipervínculo visitado" xfId="34135" builtinId="9" hidden="1"/>
    <cellStyle name="Hipervínculo visitado" xfId="34137" builtinId="9" hidden="1"/>
    <cellStyle name="Hipervínculo visitado" xfId="34139" builtinId="9" hidden="1"/>
    <cellStyle name="Hipervínculo visitado" xfId="34141" builtinId="9" hidden="1"/>
    <cellStyle name="Hipervínculo visitado" xfId="34143" builtinId="9" hidden="1"/>
    <cellStyle name="Hipervínculo visitado" xfId="34145" builtinId="9" hidden="1"/>
    <cellStyle name="Hipervínculo visitado" xfId="34147" builtinId="9" hidden="1"/>
    <cellStyle name="Hipervínculo visitado" xfId="34149" builtinId="9" hidden="1"/>
    <cellStyle name="Hipervínculo visitado" xfId="34151" builtinId="9" hidden="1"/>
    <cellStyle name="Hipervínculo visitado" xfId="34153" builtinId="9" hidden="1"/>
    <cellStyle name="Hipervínculo visitado" xfId="34155" builtinId="9" hidden="1"/>
    <cellStyle name="Hipervínculo visitado" xfId="34157" builtinId="9" hidden="1"/>
    <cellStyle name="Hipervínculo visitado" xfId="34159" builtinId="9" hidden="1"/>
    <cellStyle name="Hipervínculo visitado" xfId="34161" builtinId="9" hidden="1"/>
    <cellStyle name="Hipervínculo visitado" xfId="34163" builtinId="9" hidden="1"/>
    <cellStyle name="Hipervínculo visitado" xfId="34165" builtinId="9" hidden="1"/>
    <cellStyle name="Hipervínculo visitado" xfId="34167" builtinId="9" hidden="1"/>
    <cellStyle name="Hipervínculo visitado" xfId="34169" builtinId="9" hidden="1"/>
    <cellStyle name="Hipervínculo visitado" xfId="34171" builtinId="9" hidden="1"/>
    <cellStyle name="Hipervínculo visitado" xfId="34173" builtinId="9" hidden="1"/>
    <cellStyle name="Hipervínculo visitado" xfId="34175" builtinId="9" hidden="1"/>
    <cellStyle name="Hipervínculo visitado" xfId="34177" builtinId="9" hidden="1"/>
    <cellStyle name="Hipervínculo visitado" xfId="34179" builtinId="9" hidden="1"/>
    <cellStyle name="Hipervínculo visitado" xfId="34181" builtinId="9" hidden="1"/>
    <cellStyle name="Hipervínculo visitado" xfId="34183" builtinId="9" hidden="1"/>
    <cellStyle name="Hipervínculo visitado" xfId="34185" builtinId="9" hidden="1"/>
    <cellStyle name="Hipervínculo visitado" xfId="34187" builtinId="9" hidden="1"/>
    <cellStyle name="Hipervínculo visitado" xfId="34189" builtinId="9" hidden="1"/>
    <cellStyle name="Hipervínculo visitado" xfId="34191" builtinId="9" hidden="1"/>
    <cellStyle name="Hipervínculo visitado" xfId="34193" builtinId="9" hidden="1"/>
    <cellStyle name="Hipervínculo visitado" xfId="34195" builtinId="9" hidden="1"/>
    <cellStyle name="Hipervínculo visitado" xfId="34197" builtinId="9" hidden="1"/>
    <cellStyle name="Hipervínculo visitado" xfId="34199" builtinId="9" hidden="1"/>
    <cellStyle name="Hipervínculo visitado" xfId="34201" builtinId="9" hidden="1"/>
    <cellStyle name="Hipervínculo visitado" xfId="34203" builtinId="9" hidden="1"/>
    <cellStyle name="Hipervínculo visitado" xfId="34205" builtinId="9" hidden="1"/>
    <cellStyle name="Hipervínculo visitado" xfId="34207" builtinId="9" hidden="1"/>
    <cellStyle name="Hipervínculo visitado" xfId="34209" builtinId="9" hidden="1"/>
    <cellStyle name="Hipervínculo visitado" xfId="34211" builtinId="9" hidden="1"/>
    <cellStyle name="Hipervínculo visitado" xfId="34213" builtinId="9" hidden="1"/>
    <cellStyle name="Hipervínculo visitado" xfId="34215" builtinId="9" hidden="1"/>
    <cellStyle name="Hipervínculo visitado" xfId="34217" builtinId="9" hidden="1"/>
    <cellStyle name="Hipervínculo visitado" xfId="34219" builtinId="9" hidden="1"/>
    <cellStyle name="Hipervínculo visitado" xfId="34221" builtinId="9" hidden="1"/>
    <cellStyle name="Hipervínculo visitado" xfId="34223" builtinId="9" hidden="1"/>
    <cellStyle name="Hipervínculo visitado" xfId="34225" builtinId="9" hidden="1"/>
    <cellStyle name="Hipervínculo visitado" xfId="34227" builtinId="9" hidden="1"/>
    <cellStyle name="Hipervínculo visitado" xfId="34229" builtinId="9" hidden="1"/>
    <cellStyle name="Hipervínculo visitado" xfId="34231" builtinId="9" hidden="1"/>
    <cellStyle name="Hipervínculo visitado" xfId="34233" builtinId="9" hidden="1"/>
    <cellStyle name="Hipervínculo visitado" xfId="34235" builtinId="9" hidden="1"/>
    <cellStyle name="Hipervínculo visitado" xfId="34237" builtinId="9" hidden="1"/>
    <cellStyle name="Hipervínculo visitado" xfId="34239" builtinId="9" hidden="1"/>
    <cellStyle name="Hipervínculo visitado" xfId="34241" builtinId="9" hidden="1"/>
    <cellStyle name="Hipervínculo visitado" xfId="34243" builtinId="9" hidden="1"/>
    <cellStyle name="Hipervínculo visitado" xfId="34245" builtinId="9" hidden="1"/>
    <cellStyle name="Hipervínculo visitado" xfId="34247" builtinId="9" hidden="1"/>
    <cellStyle name="Hipervínculo visitado" xfId="34249" builtinId="9" hidden="1"/>
    <cellStyle name="Hipervínculo visitado" xfId="34251" builtinId="9" hidden="1"/>
    <cellStyle name="Hipervínculo visitado" xfId="34253" builtinId="9" hidden="1"/>
    <cellStyle name="Hipervínculo visitado" xfId="34255" builtinId="9" hidden="1"/>
    <cellStyle name="Hipervínculo visitado" xfId="34257" builtinId="9" hidden="1"/>
    <cellStyle name="Hipervínculo visitado" xfId="34259" builtinId="9" hidden="1"/>
    <cellStyle name="Hipervínculo visitado" xfId="34261" builtinId="9" hidden="1"/>
    <cellStyle name="Hipervínculo visitado" xfId="34263" builtinId="9" hidden="1"/>
    <cellStyle name="Hipervínculo visitado" xfId="34265" builtinId="9" hidden="1"/>
    <cellStyle name="Hipervínculo visitado" xfId="34267" builtinId="9" hidden="1"/>
    <cellStyle name="Hipervínculo visitado" xfId="34269" builtinId="9" hidden="1"/>
    <cellStyle name="Hipervínculo visitado" xfId="34271" builtinId="9" hidden="1"/>
    <cellStyle name="Hipervínculo visitado" xfId="34273" builtinId="9" hidden="1"/>
    <cellStyle name="Hipervínculo visitado" xfId="34275" builtinId="9" hidden="1"/>
    <cellStyle name="Hipervínculo visitado" xfId="34277" builtinId="9" hidden="1"/>
    <cellStyle name="Hipervínculo visitado" xfId="34279" builtinId="9" hidden="1"/>
    <cellStyle name="Hipervínculo visitado" xfId="34281" builtinId="9" hidden="1"/>
    <cellStyle name="Hipervínculo visitado" xfId="34283" builtinId="9" hidden="1"/>
    <cellStyle name="Hipervínculo visitado" xfId="34285" builtinId="9" hidden="1"/>
    <cellStyle name="Hipervínculo visitado" xfId="34287" builtinId="9" hidden="1"/>
    <cellStyle name="Hipervínculo visitado" xfId="34289" builtinId="9" hidden="1"/>
    <cellStyle name="Hipervínculo visitado" xfId="34291" builtinId="9" hidden="1"/>
    <cellStyle name="Hipervínculo visitado" xfId="34293" builtinId="9" hidden="1"/>
    <cellStyle name="Hipervínculo visitado" xfId="34295" builtinId="9" hidden="1"/>
    <cellStyle name="Hipervínculo visitado" xfId="34297" builtinId="9" hidden="1"/>
    <cellStyle name="Hipervínculo visitado" xfId="34299" builtinId="9" hidden="1"/>
    <cellStyle name="Hipervínculo visitado" xfId="34301" builtinId="9" hidden="1"/>
    <cellStyle name="Hipervínculo visitado" xfId="34303" builtinId="9" hidden="1"/>
    <cellStyle name="Hipervínculo visitado" xfId="34305" builtinId="9" hidden="1"/>
    <cellStyle name="Hipervínculo visitado" xfId="34307" builtinId="9" hidden="1"/>
    <cellStyle name="Hipervínculo visitado" xfId="34309" builtinId="9" hidden="1"/>
    <cellStyle name="Hipervínculo visitado" xfId="34311" builtinId="9" hidden="1"/>
    <cellStyle name="Hipervínculo visitado" xfId="34313" builtinId="9" hidden="1"/>
    <cellStyle name="Hipervínculo visitado" xfId="34315" builtinId="9" hidden="1"/>
    <cellStyle name="Hipervínculo visitado" xfId="34317" builtinId="9" hidden="1"/>
    <cellStyle name="Hipervínculo visitado" xfId="34319" builtinId="9" hidden="1"/>
    <cellStyle name="Hipervínculo visitado" xfId="34321" builtinId="9" hidden="1"/>
    <cellStyle name="Hipervínculo visitado" xfId="34323" builtinId="9" hidden="1"/>
    <cellStyle name="Hipervínculo visitado" xfId="34325" builtinId="9" hidden="1"/>
    <cellStyle name="Hipervínculo visitado" xfId="34327" builtinId="9" hidden="1"/>
    <cellStyle name="Hipervínculo visitado" xfId="34329" builtinId="9" hidden="1"/>
    <cellStyle name="Hipervínculo visitado" xfId="34331" builtinId="9" hidden="1"/>
    <cellStyle name="Hipervínculo visitado" xfId="34333" builtinId="9" hidden="1"/>
    <cellStyle name="Hipervínculo visitado" xfId="34335" builtinId="9" hidden="1"/>
    <cellStyle name="Hipervínculo visitado" xfId="34337" builtinId="9" hidden="1"/>
    <cellStyle name="Hipervínculo visitado" xfId="34339" builtinId="9" hidden="1"/>
    <cellStyle name="Hipervínculo visitado" xfId="34341" builtinId="9" hidden="1"/>
    <cellStyle name="Hipervínculo visitado" xfId="34343" builtinId="9" hidden="1"/>
    <cellStyle name="Hipervínculo visitado" xfId="34345" builtinId="9" hidden="1"/>
    <cellStyle name="Hipervínculo visitado" xfId="34347" builtinId="9" hidden="1"/>
    <cellStyle name="Hipervínculo visitado" xfId="34349" builtinId="9" hidden="1"/>
    <cellStyle name="Hipervínculo visitado" xfId="34351" builtinId="9" hidden="1"/>
    <cellStyle name="Hipervínculo visitado" xfId="34353" builtinId="9" hidden="1"/>
    <cellStyle name="Hipervínculo visitado" xfId="34355" builtinId="9" hidden="1"/>
    <cellStyle name="Hipervínculo visitado" xfId="34357" builtinId="9" hidden="1"/>
    <cellStyle name="Hipervínculo visitado" xfId="34359" builtinId="9" hidden="1"/>
    <cellStyle name="Hipervínculo visitado" xfId="34361" builtinId="9" hidden="1"/>
    <cellStyle name="Hipervínculo visitado" xfId="34363" builtinId="9" hidden="1"/>
    <cellStyle name="Hipervínculo visitado" xfId="34365" builtinId="9" hidden="1"/>
    <cellStyle name="Hipervínculo visitado" xfId="34367" builtinId="9" hidden="1"/>
    <cellStyle name="Hipervínculo visitado" xfId="34369" builtinId="9" hidden="1"/>
    <cellStyle name="Hipervínculo visitado" xfId="34371" builtinId="9" hidden="1"/>
    <cellStyle name="Hipervínculo visitado" xfId="34373" builtinId="9" hidden="1"/>
    <cellStyle name="Hipervínculo visitado" xfId="34375" builtinId="9" hidden="1"/>
    <cellStyle name="Hipervínculo visitado" xfId="34377" builtinId="9" hidden="1"/>
    <cellStyle name="Hipervínculo visitado" xfId="34379" builtinId="9" hidden="1"/>
    <cellStyle name="Hipervínculo visitado" xfId="34381" builtinId="9" hidden="1"/>
    <cellStyle name="Hipervínculo visitado" xfId="34383" builtinId="9" hidden="1"/>
    <cellStyle name="Hipervínculo visitado" xfId="34385" builtinId="9" hidden="1"/>
    <cellStyle name="Hipervínculo visitado" xfId="34387" builtinId="9" hidden="1"/>
    <cellStyle name="Hipervínculo visitado" xfId="34389" builtinId="9" hidden="1"/>
    <cellStyle name="Hipervínculo visitado" xfId="34391" builtinId="9" hidden="1"/>
    <cellStyle name="Hipervínculo visitado" xfId="34393" builtinId="9" hidden="1"/>
    <cellStyle name="Hipervínculo visitado" xfId="34395" builtinId="9" hidden="1"/>
    <cellStyle name="Hipervínculo visitado" xfId="34397" builtinId="9" hidden="1"/>
    <cellStyle name="Hipervínculo visitado" xfId="34399" builtinId="9" hidden="1"/>
    <cellStyle name="Hipervínculo visitado" xfId="34401" builtinId="9" hidden="1"/>
    <cellStyle name="Hipervínculo visitado" xfId="34403" builtinId="9" hidden="1"/>
    <cellStyle name="Hipervínculo visitado" xfId="34405" builtinId="9" hidden="1"/>
    <cellStyle name="Hipervínculo visitado" xfId="34407" builtinId="9" hidden="1"/>
    <cellStyle name="Hipervínculo visitado" xfId="34409" builtinId="9" hidden="1"/>
    <cellStyle name="Hipervínculo visitado" xfId="34411" builtinId="9" hidden="1"/>
    <cellStyle name="Hipervínculo visitado" xfId="34413" builtinId="9" hidden="1"/>
    <cellStyle name="Hipervínculo visitado" xfId="34415" builtinId="9" hidden="1"/>
    <cellStyle name="Hipervínculo visitado" xfId="34417" builtinId="9" hidden="1"/>
    <cellStyle name="Hipervínculo visitado" xfId="34419" builtinId="9" hidden="1"/>
    <cellStyle name="Hipervínculo visitado" xfId="34421" builtinId="9" hidden="1"/>
    <cellStyle name="Hipervínculo visitado" xfId="34423" builtinId="9" hidden="1"/>
    <cellStyle name="Hipervínculo visitado" xfId="34425" builtinId="9" hidden="1"/>
    <cellStyle name="Hipervínculo visitado" xfId="34427" builtinId="9" hidden="1"/>
    <cellStyle name="Hipervínculo visitado" xfId="34429" builtinId="9" hidden="1"/>
    <cellStyle name="Hipervínculo visitado" xfId="34431" builtinId="9" hidden="1"/>
    <cellStyle name="Hipervínculo visitado" xfId="34433" builtinId="9" hidden="1"/>
    <cellStyle name="Hipervínculo visitado" xfId="34435" builtinId="9" hidden="1"/>
    <cellStyle name="Hipervínculo visitado" xfId="34437" builtinId="9" hidden="1"/>
    <cellStyle name="Hipervínculo visitado" xfId="34439" builtinId="9" hidden="1"/>
    <cellStyle name="Hipervínculo visitado" xfId="34441" builtinId="9" hidden="1"/>
    <cellStyle name="Hipervínculo visitado" xfId="34443" builtinId="9" hidden="1"/>
    <cellStyle name="Hipervínculo visitado" xfId="34445" builtinId="9" hidden="1"/>
    <cellStyle name="Hipervínculo visitado" xfId="34447" builtinId="9" hidden="1"/>
    <cellStyle name="Hipervínculo visitado" xfId="34449" builtinId="9" hidden="1"/>
    <cellStyle name="Hipervínculo visitado" xfId="34451" builtinId="9" hidden="1"/>
    <cellStyle name="Hipervínculo visitado" xfId="34453" builtinId="9" hidden="1"/>
    <cellStyle name="Hipervínculo visitado" xfId="34455" builtinId="9" hidden="1"/>
    <cellStyle name="Hipervínculo visitado" xfId="34457" builtinId="9" hidden="1"/>
    <cellStyle name="Hipervínculo visitado" xfId="34459" builtinId="9" hidden="1"/>
    <cellStyle name="Hipervínculo visitado" xfId="34461" builtinId="9" hidden="1"/>
    <cellStyle name="Hipervínculo visitado" xfId="34463" builtinId="9" hidden="1"/>
    <cellStyle name="Hipervínculo visitado" xfId="34465" builtinId="9" hidden="1"/>
    <cellStyle name="Hipervínculo visitado" xfId="34467" builtinId="9" hidden="1"/>
    <cellStyle name="Hipervínculo visitado" xfId="34469" builtinId="9" hidden="1"/>
    <cellStyle name="Hipervínculo visitado" xfId="34471" builtinId="9" hidden="1"/>
    <cellStyle name="Hipervínculo visitado" xfId="34473" builtinId="9" hidden="1"/>
    <cellStyle name="Hipervínculo visitado" xfId="34475" builtinId="9" hidden="1"/>
    <cellStyle name="Hipervínculo visitado" xfId="34477" builtinId="9" hidden="1"/>
    <cellStyle name="Hipervínculo visitado" xfId="34479" builtinId="9" hidden="1"/>
    <cellStyle name="Hipervínculo visitado" xfId="34481" builtinId="9" hidden="1"/>
    <cellStyle name="Hipervínculo visitado" xfId="34483" builtinId="9" hidden="1"/>
    <cellStyle name="Hipervínculo visitado" xfId="34485" builtinId="9" hidden="1"/>
    <cellStyle name="Hipervínculo visitado" xfId="34487" builtinId="9" hidden="1"/>
    <cellStyle name="Hipervínculo visitado" xfId="34489" builtinId="9" hidden="1"/>
    <cellStyle name="Hipervínculo visitado" xfId="34491" builtinId="9" hidden="1"/>
    <cellStyle name="Hipervínculo visitado" xfId="34493" builtinId="9" hidden="1"/>
    <cellStyle name="Hipervínculo visitado" xfId="34495" builtinId="9" hidden="1"/>
    <cellStyle name="Hipervínculo visitado" xfId="34497" builtinId="9" hidden="1"/>
    <cellStyle name="Hipervínculo visitado" xfId="34499" builtinId="9" hidden="1"/>
    <cellStyle name="Hipervínculo visitado" xfId="34501" builtinId="9" hidden="1"/>
    <cellStyle name="Hipervínculo visitado" xfId="34503" builtinId="9" hidden="1"/>
    <cellStyle name="Hipervínculo visitado" xfId="34505" builtinId="9" hidden="1"/>
    <cellStyle name="Hipervínculo visitado" xfId="34507" builtinId="9" hidden="1"/>
    <cellStyle name="Hipervínculo visitado" xfId="34509" builtinId="9" hidden="1"/>
    <cellStyle name="Hipervínculo visitado" xfId="34511" builtinId="9" hidden="1"/>
    <cellStyle name="Hipervínculo visitado" xfId="34513" builtinId="9" hidden="1"/>
    <cellStyle name="Hipervínculo visitado" xfId="34515" builtinId="9" hidden="1"/>
    <cellStyle name="Hipervínculo visitado" xfId="34517" builtinId="9" hidden="1"/>
    <cellStyle name="Hipervínculo visitado" xfId="34519" builtinId="9" hidden="1"/>
    <cellStyle name="Hipervínculo visitado" xfId="34521" builtinId="9" hidden="1"/>
    <cellStyle name="Hipervínculo visitado" xfId="34523" builtinId="9" hidden="1"/>
    <cellStyle name="Hipervínculo visitado" xfId="34525" builtinId="9" hidden="1"/>
    <cellStyle name="Hipervínculo visitado" xfId="34527" builtinId="9" hidden="1"/>
    <cellStyle name="Hipervínculo visitado" xfId="34529" builtinId="9" hidden="1"/>
    <cellStyle name="Hipervínculo visitado" xfId="34531" builtinId="9" hidden="1"/>
    <cellStyle name="Hipervínculo visitado" xfId="34533" builtinId="9" hidden="1"/>
    <cellStyle name="Hipervínculo visitado" xfId="34535" builtinId="9" hidden="1"/>
    <cellStyle name="Hipervínculo visitado" xfId="34537" builtinId="9" hidden="1"/>
    <cellStyle name="Hipervínculo visitado" xfId="34539" builtinId="9" hidden="1"/>
    <cellStyle name="Hipervínculo visitado" xfId="34541" builtinId="9" hidden="1"/>
    <cellStyle name="Hipervínculo visitado" xfId="34543" builtinId="9" hidden="1"/>
    <cellStyle name="Hipervínculo visitado" xfId="34545" builtinId="9" hidden="1"/>
    <cellStyle name="Hipervínculo visitado" xfId="34547" builtinId="9" hidden="1"/>
    <cellStyle name="Hipervínculo visitado" xfId="34549" builtinId="9" hidden="1"/>
    <cellStyle name="Hipervínculo visitado" xfId="34551" builtinId="9" hidden="1"/>
    <cellStyle name="Hipervínculo visitado" xfId="34553" builtinId="9" hidden="1"/>
    <cellStyle name="Hipervínculo visitado" xfId="34555" builtinId="9" hidden="1"/>
    <cellStyle name="Hipervínculo visitado" xfId="34557" builtinId="9" hidden="1"/>
    <cellStyle name="Hipervínculo visitado" xfId="34559" builtinId="9" hidden="1"/>
    <cellStyle name="Hipervínculo visitado" xfId="34561" builtinId="9" hidden="1"/>
    <cellStyle name="Hipervínculo visitado" xfId="34563" builtinId="9" hidden="1"/>
    <cellStyle name="Hipervínculo visitado" xfId="34565" builtinId="9" hidden="1"/>
    <cellStyle name="Hipervínculo visitado" xfId="34567" builtinId="9" hidden="1"/>
    <cellStyle name="Hipervínculo visitado" xfId="34569" builtinId="9" hidden="1"/>
    <cellStyle name="Hipervínculo visitado" xfId="34571" builtinId="9" hidden="1"/>
    <cellStyle name="Hipervínculo visitado" xfId="34573" builtinId="9" hidden="1"/>
    <cellStyle name="Hipervínculo visitado" xfId="34575" builtinId="9" hidden="1"/>
    <cellStyle name="Hipervínculo visitado" xfId="34577" builtinId="9" hidden="1"/>
    <cellStyle name="Hipervínculo visitado" xfId="34579" builtinId="9" hidden="1"/>
    <cellStyle name="Hipervínculo visitado" xfId="34581" builtinId="9" hidden="1"/>
    <cellStyle name="Hipervínculo visitado" xfId="34583" builtinId="9" hidden="1"/>
    <cellStyle name="Hipervínculo visitado" xfId="34585" builtinId="9" hidden="1"/>
    <cellStyle name="Hipervínculo visitado" xfId="34587" builtinId="9" hidden="1"/>
    <cellStyle name="Hipervínculo visitado" xfId="34589" builtinId="9" hidden="1"/>
    <cellStyle name="Hipervínculo visitado" xfId="34591" builtinId="9" hidden="1"/>
    <cellStyle name="Hipervínculo visitado" xfId="34593" builtinId="9" hidden="1"/>
    <cellStyle name="Hipervínculo visitado" xfId="34595" builtinId="9" hidden="1"/>
    <cellStyle name="Hipervínculo visitado" xfId="34597" builtinId="9" hidden="1"/>
    <cellStyle name="Hipervínculo visitado" xfId="34599" builtinId="9" hidden="1"/>
    <cellStyle name="Hipervínculo visitado" xfId="34601" builtinId="9" hidden="1"/>
    <cellStyle name="Hipervínculo visitado" xfId="34603" builtinId="9" hidden="1"/>
    <cellStyle name="Hipervínculo visitado" xfId="34605" builtinId="9" hidden="1"/>
    <cellStyle name="Hipervínculo visitado" xfId="34607" builtinId="9" hidden="1"/>
    <cellStyle name="Hipervínculo visitado" xfId="34609" builtinId="9" hidden="1"/>
    <cellStyle name="Hipervínculo visitado" xfId="34611" builtinId="9" hidden="1"/>
    <cellStyle name="Hipervínculo visitado" xfId="34613" builtinId="9" hidden="1"/>
    <cellStyle name="Hipervínculo visitado" xfId="34615" builtinId="9" hidden="1"/>
    <cellStyle name="Hipervínculo visitado" xfId="34617" builtinId="9" hidden="1"/>
    <cellStyle name="Hipervínculo visitado" xfId="34619" builtinId="9" hidden="1"/>
    <cellStyle name="Hipervínculo visitado" xfId="34621" builtinId="9" hidden="1"/>
    <cellStyle name="Hipervínculo visitado" xfId="34623" builtinId="9" hidden="1"/>
    <cellStyle name="Hipervínculo visitado" xfId="34625" builtinId="9" hidden="1"/>
    <cellStyle name="Hipervínculo visitado" xfId="34627" builtinId="9" hidden="1"/>
    <cellStyle name="Hipervínculo visitado" xfId="34629" builtinId="9" hidden="1"/>
    <cellStyle name="Hipervínculo visitado" xfId="34631" builtinId="9" hidden="1"/>
    <cellStyle name="Hipervínculo visitado" xfId="34633" builtinId="9" hidden="1"/>
    <cellStyle name="Hipervínculo visitado" xfId="34635" builtinId="9" hidden="1"/>
    <cellStyle name="Hipervínculo visitado" xfId="34637" builtinId="9" hidden="1"/>
    <cellStyle name="Hipervínculo visitado" xfId="34639" builtinId="9" hidden="1"/>
    <cellStyle name="Hipervínculo visitado" xfId="34641" builtinId="9" hidden="1"/>
    <cellStyle name="Hipervínculo visitado" xfId="34643" builtinId="9" hidden="1"/>
    <cellStyle name="Hipervínculo visitado" xfId="34645" builtinId="9" hidden="1"/>
    <cellStyle name="Hipervínculo visitado" xfId="34647" builtinId="9" hidden="1"/>
    <cellStyle name="Hipervínculo visitado" xfId="34649" builtinId="9" hidden="1"/>
    <cellStyle name="Hipervínculo visitado" xfId="34651" builtinId="9" hidden="1"/>
    <cellStyle name="Hipervínculo visitado" xfId="34653" builtinId="9" hidden="1"/>
    <cellStyle name="Hipervínculo visitado" xfId="34655" builtinId="9" hidden="1"/>
    <cellStyle name="Hipervínculo visitado" xfId="34657" builtinId="9" hidden="1"/>
    <cellStyle name="Hipervínculo visitado" xfId="34659" builtinId="9" hidden="1"/>
    <cellStyle name="Hipervínculo visitado" xfId="34661" builtinId="9" hidden="1"/>
    <cellStyle name="Hipervínculo visitado" xfId="34663" builtinId="9" hidden="1"/>
    <cellStyle name="Hipervínculo visitado" xfId="34665" builtinId="9" hidden="1"/>
    <cellStyle name="Hipervínculo visitado" xfId="34667" builtinId="9" hidden="1"/>
    <cellStyle name="Hipervínculo visitado" xfId="34669" builtinId="9" hidden="1"/>
    <cellStyle name="Hipervínculo visitado" xfId="34671" builtinId="9" hidden="1"/>
    <cellStyle name="Hipervínculo visitado" xfId="34673" builtinId="9" hidden="1"/>
    <cellStyle name="Hipervínculo visitado" xfId="34675" builtinId="9" hidden="1"/>
    <cellStyle name="Hipervínculo visitado" xfId="34677" builtinId="9" hidden="1"/>
    <cellStyle name="Hipervínculo visitado" xfId="34679" builtinId="9" hidden="1"/>
    <cellStyle name="Hipervínculo visitado" xfId="34681" builtinId="9" hidden="1"/>
    <cellStyle name="Hipervínculo visitado" xfId="34683" builtinId="9" hidden="1"/>
    <cellStyle name="Hipervínculo visitado" xfId="34685" builtinId="9" hidden="1"/>
    <cellStyle name="Hipervínculo visitado" xfId="34687" builtinId="9" hidden="1"/>
    <cellStyle name="Hipervínculo visitado" xfId="34689" builtinId="9" hidden="1"/>
    <cellStyle name="Hipervínculo visitado" xfId="34691" builtinId="9" hidden="1"/>
    <cellStyle name="Hipervínculo visitado" xfId="34693" builtinId="9" hidden="1"/>
    <cellStyle name="Hipervínculo visitado" xfId="34695" builtinId="9" hidden="1"/>
    <cellStyle name="Hipervínculo visitado" xfId="34697" builtinId="9" hidden="1"/>
    <cellStyle name="Hipervínculo visitado" xfId="34699" builtinId="9" hidden="1"/>
    <cellStyle name="Hipervínculo visitado" xfId="34701" builtinId="9" hidden="1"/>
    <cellStyle name="Hipervínculo visitado" xfId="34703" builtinId="9" hidden="1"/>
    <cellStyle name="Hipervínculo visitado" xfId="34705" builtinId="9" hidden="1"/>
    <cellStyle name="Hipervínculo visitado" xfId="34707" builtinId="9" hidden="1"/>
    <cellStyle name="Hipervínculo visitado" xfId="34709" builtinId="9" hidden="1"/>
    <cellStyle name="Hipervínculo visitado" xfId="34711" builtinId="9" hidden="1"/>
    <cellStyle name="Hipervínculo visitado" xfId="34713" builtinId="9" hidden="1"/>
    <cellStyle name="Hipervínculo visitado" xfId="34715" builtinId="9" hidden="1"/>
    <cellStyle name="Hipervínculo visitado" xfId="34717" builtinId="9" hidden="1"/>
    <cellStyle name="Hipervínculo visitado" xfId="34719" builtinId="9" hidden="1"/>
    <cellStyle name="Hipervínculo visitado" xfId="34721" builtinId="9" hidden="1"/>
    <cellStyle name="Hipervínculo visitado" xfId="34723" builtinId="9" hidden="1"/>
    <cellStyle name="Hipervínculo visitado" xfId="34725" builtinId="9" hidden="1"/>
    <cellStyle name="Hipervínculo visitado" xfId="34727" builtinId="9" hidden="1"/>
    <cellStyle name="Hipervínculo visitado" xfId="34729" builtinId="9" hidden="1"/>
    <cellStyle name="Hipervínculo visitado" xfId="34731" builtinId="9" hidden="1"/>
    <cellStyle name="Hipervínculo visitado" xfId="34733" builtinId="9" hidden="1"/>
    <cellStyle name="Hipervínculo visitado" xfId="34735" builtinId="9" hidden="1"/>
    <cellStyle name="Hipervínculo visitado" xfId="34737" builtinId="9" hidden="1"/>
    <cellStyle name="Hipervínculo visitado" xfId="34739" builtinId="9" hidden="1"/>
    <cellStyle name="Hipervínculo visitado" xfId="34741" builtinId="9" hidden="1"/>
    <cellStyle name="Hipervínculo visitado" xfId="34743" builtinId="9" hidden="1"/>
    <cellStyle name="Hipervínculo visitado" xfId="34745" builtinId="9" hidden="1"/>
    <cellStyle name="Hipervínculo visitado" xfId="34747" builtinId="9" hidden="1"/>
    <cellStyle name="Hipervínculo visitado" xfId="34749" builtinId="9" hidden="1"/>
    <cellStyle name="Hipervínculo visitado" xfId="34751" builtinId="9" hidden="1"/>
    <cellStyle name="Hipervínculo visitado" xfId="34753" builtinId="9" hidden="1"/>
    <cellStyle name="Hipervínculo visitado" xfId="34755" builtinId="9" hidden="1"/>
    <cellStyle name="Hipervínculo visitado" xfId="34757" builtinId="9" hidden="1"/>
    <cellStyle name="Hipervínculo visitado" xfId="34759" builtinId="9" hidden="1"/>
    <cellStyle name="Hipervínculo visitado" xfId="34761" builtinId="9" hidden="1"/>
    <cellStyle name="Hipervínculo visitado" xfId="34763" builtinId="9" hidden="1"/>
    <cellStyle name="Hipervínculo visitado" xfId="34765" builtinId="9" hidden="1"/>
    <cellStyle name="Hipervínculo visitado" xfId="34767" builtinId="9" hidden="1"/>
    <cellStyle name="Hipervínculo visitado" xfId="34769" builtinId="9" hidden="1"/>
    <cellStyle name="Hipervínculo visitado" xfId="34771" builtinId="9" hidden="1"/>
    <cellStyle name="Hipervínculo visitado" xfId="34773" builtinId="9" hidden="1"/>
    <cellStyle name="Hipervínculo visitado" xfId="34775" builtinId="9" hidden="1"/>
    <cellStyle name="Hipervínculo visitado" xfId="34777" builtinId="9" hidden="1"/>
    <cellStyle name="Hipervínculo visitado" xfId="34779" builtinId="9" hidden="1"/>
    <cellStyle name="Hipervínculo visitado" xfId="34781" builtinId="9" hidden="1"/>
    <cellStyle name="Hipervínculo visitado" xfId="34783" builtinId="9" hidden="1"/>
    <cellStyle name="Hipervínculo visitado" xfId="34785" builtinId="9" hidden="1"/>
    <cellStyle name="Hipervínculo visitado" xfId="34787" builtinId="9" hidden="1"/>
    <cellStyle name="Hipervínculo visitado" xfId="34789" builtinId="9" hidden="1"/>
    <cellStyle name="Hipervínculo visitado" xfId="34791" builtinId="9" hidden="1"/>
    <cellStyle name="Hipervínculo visitado" xfId="34793" builtinId="9" hidden="1"/>
    <cellStyle name="Hipervínculo visitado" xfId="34795" builtinId="9" hidden="1"/>
    <cellStyle name="Hipervínculo visitado" xfId="34797" builtinId="9" hidden="1"/>
    <cellStyle name="Hipervínculo visitado" xfId="34799" builtinId="9" hidden="1"/>
    <cellStyle name="Hipervínculo visitado" xfId="34801" builtinId="9" hidden="1"/>
    <cellStyle name="Hipervínculo visitado" xfId="34803" builtinId="9" hidden="1"/>
    <cellStyle name="Hipervínculo visitado" xfId="34805" builtinId="9" hidden="1"/>
    <cellStyle name="Hipervínculo visitado" xfId="34807" builtinId="9" hidden="1"/>
    <cellStyle name="Hipervínculo visitado" xfId="34809" builtinId="9" hidden="1"/>
    <cellStyle name="Hipervínculo visitado" xfId="34811" builtinId="9" hidden="1"/>
    <cellStyle name="Hipervínculo visitado" xfId="34813" builtinId="9" hidden="1"/>
    <cellStyle name="Hipervínculo visitado" xfId="34815" builtinId="9" hidden="1"/>
    <cellStyle name="Hipervínculo visitado" xfId="34817" builtinId="9" hidden="1"/>
    <cellStyle name="Hipervínculo visitado" xfId="34819" builtinId="9" hidden="1"/>
    <cellStyle name="Hipervínculo visitado" xfId="34821" builtinId="9" hidden="1"/>
    <cellStyle name="Hipervínculo visitado" xfId="34823" builtinId="9" hidden="1"/>
    <cellStyle name="Hipervínculo visitado" xfId="34825" builtinId="9" hidden="1"/>
    <cellStyle name="Hipervínculo visitado" xfId="34827" builtinId="9" hidden="1"/>
    <cellStyle name="Hipervínculo visitado" xfId="34829" builtinId="9" hidden="1"/>
    <cellStyle name="Hipervínculo visitado" xfId="34831" builtinId="9" hidden="1"/>
    <cellStyle name="Hipervínculo visitado" xfId="34833" builtinId="9" hidden="1"/>
    <cellStyle name="Hipervínculo visitado" xfId="34835" builtinId="9" hidden="1"/>
    <cellStyle name="Hipervínculo visitado" xfId="34837" builtinId="9" hidden="1"/>
    <cellStyle name="Hipervínculo visitado" xfId="34839" builtinId="9" hidden="1"/>
    <cellStyle name="Hipervínculo visitado" xfId="34841" builtinId="9" hidden="1"/>
    <cellStyle name="Hipervínculo visitado" xfId="34843" builtinId="9" hidden="1"/>
    <cellStyle name="Hipervínculo visitado" xfId="34845" builtinId="9" hidden="1"/>
    <cellStyle name="Hipervínculo visitado" xfId="34847" builtinId="9" hidden="1"/>
    <cellStyle name="Hipervínculo visitado" xfId="34849" builtinId="9" hidden="1"/>
    <cellStyle name="Hipervínculo visitado" xfId="34851" builtinId="9" hidden="1"/>
    <cellStyle name="Hipervínculo visitado" xfId="34853" builtinId="9" hidden="1"/>
    <cellStyle name="Hipervínculo visitado" xfId="34855" builtinId="9" hidden="1"/>
    <cellStyle name="Hipervínculo visitado" xfId="34857" builtinId="9" hidden="1"/>
    <cellStyle name="Hipervínculo visitado" xfId="34859" builtinId="9" hidden="1"/>
    <cellStyle name="Hipervínculo visitado" xfId="34861" builtinId="9" hidden="1"/>
    <cellStyle name="Hipervínculo visitado" xfId="34863" builtinId="9" hidden="1"/>
    <cellStyle name="Hipervínculo visitado" xfId="34865" builtinId="9" hidden="1"/>
    <cellStyle name="Hipervínculo visitado" xfId="34867" builtinId="9" hidden="1"/>
    <cellStyle name="Hipervínculo visitado" xfId="34869" builtinId="9" hidden="1"/>
    <cellStyle name="Hipervínculo visitado" xfId="34871" builtinId="9" hidden="1"/>
    <cellStyle name="Hipervínculo visitado" xfId="34873" builtinId="9" hidden="1"/>
    <cellStyle name="Hipervínculo visitado" xfId="34875" builtinId="9" hidden="1"/>
    <cellStyle name="Hipervínculo visitado" xfId="34877" builtinId="9" hidden="1"/>
    <cellStyle name="Hipervínculo visitado" xfId="34879" builtinId="9" hidden="1"/>
    <cellStyle name="Hipervínculo visitado" xfId="34881" builtinId="9" hidden="1"/>
    <cellStyle name="Hipervínculo visitado" xfId="34883" builtinId="9" hidden="1"/>
    <cellStyle name="Hipervínculo visitado" xfId="34885" builtinId="9" hidden="1"/>
    <cellStyle name="Hipervínculo visitado" xfId="34887" builtinId="9" hidden="1"/>
    <cellStyle name="Hipervínculo visitado" xfId="34889" builtinId="9" hidden="1"/>
    <cellStyle name="Hipervínculo visitado" xfId="34891" builtinId="9" hidden="1"/>
    <cellStyle name="Hipervínculo visitado" xfId="34893" builtinId="9" hidden="1"/>
    <cellStyle name="Hipervínculo visitado" xfId="34895" builtinId="9" hidden="1"/>
    <cellStyle name="Hipervínculo visitado" xfId="34897" builtinId="9" hidden="1"/>
    <cellStyle name="Hipervínculo visitado" xfId="34899" builtinId="9" hidden="1"/>
    <cellStyle name="Hipervínculo visitado" xfId="34901" builtinId="9" hidden="1"/>
    <cellStyle name="Hipervínculo visitado" xfId="34903" builtinId="9" hidden="1"/>
    <cellStyle name="Hipervínculo visitado" xfId="34905" builtinId="9" hidden="1"/>
    <cellStyle name="Hipervínculo visitado" xfId="34907" builtinId="9" hidden="1"/>
    <cellStyle name="Hipervínculo visitado" xfId="34909" builtinId="9" hidden="1"/>
    <cellStyle name="Hipervínculo visitado" xfId="34911" builtinId="9" hidden="1"/>
    <cellStyle name="Hipervínculo visitado" xfId="34913" builtinId="9" hidden="1"/>
    <cellStyle name="Hipervínculo visitado" xfId="34915" builtinId="9" hidden="1"/>
    <cellStyle name="Hipervínculo visitado" xfId="34917" builtinId="9" hidden="1"/>
    <cellStyle name="Hipervínculo visitado" xfId="34919" builtinId="9" hidden="1"/>
    <cellStyle name="Hipervínculo visitado" xfId="34921" builtinId="9" hidden="1"/>
    <cellStyle name="Hipervínculo visitado" xfId="34923" builtinId="9" hidden="1"/>
    <cellStyle name="Hipervínculo visitado" xfId="34925" builtinId="9" hidden="1"/>
    <cellStyle name="Hipervínculo visitado" xfId="34927" builtinId="9" hidden="1"/>
    <cellStyle name="Hipervínculo visitado" xfId="34929" builtinId="9" hidden="1"/>
    <cellStyle name="Hipervínculo visitado" xfId="34931" builtinId="9" hidden="1"/>
    <cellStyle name="Hipervínculo visitado" xfId="34933" builtinId="9" hidden="1"/>
    <cellStyle name="Hipervínculo visitado" xfId="34935" builtinId="9" hidden="1"/>
    <cellStyle name="Hipervínculo visitado" xfId="34937" builtinId="9" hidden="1"/>
    <cellStyle name="Hipervínculo visitado" xfId="34939" builtinId="9" hidden="1"/>
    <cellStyle name="Hipervínculo visitado" xfId="34941" builtinId="9" hidden="1"/>
    <cellStyle name="Hipervínculo visitado" xfId="34943" builtinId="9" hidden="1"/>
    <cellStyle name="Hipervínculo visitado" xfId="34945" builtinId="9" hidden="1"/>
    <cellStyle name="Hipervínculo visitado" xfId="34947" builtinId="9" hidden="1"/>
    <cellStyle name="Hipervínculo visitado" xfId="34949" builtinId="9" hidden="1"/>
    <cellStyle name="Hipervínculo visitado" xfId="34951" builtinId="9" hidden="1"/>
    <cellStyle name="Hipervínculo visitado" xfId="34953" builtinId="9" hidden="1"/>
    <cellStyle name="Hipervínculo visitado" xfId="34955" builtinId="9" hidden="1"/>
    <cellStyle name="Hipervínculo visitado" xfId="34957" builtinId="9" hidden="1"/>
    <cellStyle name="Hipervínculo visitado" xfId="34959" builtinId="9" hidden="1"/>
    <cellStyle name="Hipervínculo visitado" xfId="34961" builtinId="9" hidden="1"/>
    <cellStyle name="Hipervínculo visitado" xfId="34963" builtinId="9" hidden="1"/>
    <cellStyle name="Hipervínculo visitado" xfId="34965" builtinId="9" hidden="1"/>
    <cellStyle name="Hipervínculo visitado" xfId="34967" builtinId="9" hidden="1"/>
    <cellStyle name="Hipervínculo visitado" xfId="34969" builtinId="9" hidden="1"/>
    <cellStyle name="Hipervínculo visitado" xfId="34971" builtinId="9" hidden="1"/>
    <cellStyle name="Hipervínculo visitado" xfId="34973" builtinId="9" hidden="1"/>
    <cellStyle name="Hipervínculo visitado" xfId="34975" builtinId="9" hidden="1"/>
    <cellStyle name="Hipervínculo visitado" xfId="34977" builtinId="9" hidden="1"/>
    <cellStyle name="Hipervínculo visitado" xfId="34979" builtinId="9" hidden="1"/>
    <cellStyle name="Hipervínculo visitado" xfId="34981" builtinId="9" hidden="1"/>
    <cellStyle name="Hipervínculo visitado" xfId="34983" builtinId="9" hidden="1"/>
    <cellStyle name="Hipervínculo visitado" xfId="34985" builtinId="9" hidden="1"/>
    <cellStyle name="Hipervínculo visitado" xfId="34987" builtinId="9" hidden="1"/>
    <cellStyle name="Hipervínculo visitado" xfId="34989" builtinId="9" hidden="1"/>
    <cellStyle name="Hipervínculo visitado" xfId="34991" builtinId="9" hidden="1"/>
    <cellStyle name="Hipervínculo visitado" xfId="34993" builtinId="9" hidden="1"/>
    <cellStyle name="Hipervínculo visitado" xfId="34995" builtinId="9" hidden="1"/>
    <cellStyle name="Hipervínculo visitado" xfId="34997" builtinId="9" hidden="1"/>
    <cellStyle name="Hipervínculo visitado" xfId="34999" builtinId="9" hidden="1"/>
    <cellStyle name="Hipervínculo visitado" xfId="35001" builtinId="9" hidden="1"/>
    <cellStyle name="Hipervínculo visitado" xfId="35003" builtinId="9" hidden="1"/>
    <cellStyle name="Hipervínculo visitado" xfId="35005" builtinId="9" hidden="1"/>
    <cellStyle name="Hipervínculo visitado" xfId="35007" builtinId="9" hidden="1"/>
    <cellStyle name="Hipervínculo visitado" xfId="35009" builtinId="9" hidden="1"/>
    <cellStyle name="Hipervínculo visitado" xfId="35011" builtinId="9" hidden="1"/>
    <cellStyle name="Hipervínculo visitado" xfId="35013" builtinId="9" hidden="1"/>
    <cellStyle name="Hipervínculo visitado" xfId="35015" builtinId="9" hidden="1"/>
    <cellStyle name="Hipervínculo visitado" xfId="35017" builtinId="9" hidden="1"/>
    <cellStyle name="Hipervínculo visitado" xfId="35019" builtinId="9" hidden="1"/>
    <cellStyle name="Hipervínculo visitado" xfId="35021" builtinId="9" hidden="1"/>
    <cellStyle name="Hipervínculo visitado" xfId="35023" builtinId="9" hidden="1"/>
    <cellStyle name="Hipervínculo visitado" xfId="35025" builtinId="9" hidden="1"/>
    <cellStyle name="Hipervínculo visitado" xfId="35027" builtinId="9" hidden="1"/>
    <cellStyle name="Hipervínculo visitado" xfId="35029" builtinId="9" hidden="1"/>
    <cellStyle name="Hipervínculo visitado" xfId="35031" builtinId="9" hidden="1"/>
    <cellStyle name="Hipervínculo visitado" xfId="35033" builtinId="9" hidden="1"/>
    <cellStyle name="Hipervínculo visitado" xfId="35035" builtinId="9" hidden="1"/>
    <cellStyle name="Hipervínculo visitado" xfId="35037" builtinId="9" hidden="1"/>
    <cellStyle name="Hipervínculo visitado" xfId="35039" builtinId="9" hidden="1"/>
    <cellStyle name="Hipervínculo visitado" xfId="35208" builtinId="9" hidden="1"/>
    <cellStyle name="Hipervínculo visitado" xfId="35340" builtinId="9" hidden="1"/>
    <cellStyle name="Hipervínculo visitado" xfId="35306" builtinId="9" hidden="1"/>
    <cellStyle name="Hipervínculo visitado" xfId="35249" builtinId="9" hidden="1"/>
    <cellStyle name="Hipervínculo visitado" xfId="35192" builtinId="9" hidden="1"/>
    <cellStyle name="Hipervínculo visitado" xfId="31512" builtinId="9" hidden="1"/>
    <cellStyle name="Hipervínculo visitado" xfId="31694" builtinId="9" hidden="1"/>
    <cellStyle name="Hipervínculo visitado" xfId="35448" builtinId="9" hidden="1"/>
    <cellStyle name="Hipervínculo visitado" xfId="35391" builtinId="9" hidden="1"/>
    <cellStyle name="Hipervínculo visitado" xfId="35352" builtinId="9" hidden="1"/>
    <cellStyle name="Hipervínculo visitado" xfId="35100" builtinId="9" hidden="1"/>
    <cellStyle name="Hipervínculo visitado" xfId="35084" builtinId="9" hidden="1"/>
    <cellStyle name="Hipervínculo visitado" xfId="35346" builtinId="9" hidden="1"/>
    <cellStyle name="Hipervínculo visitado" xfId="35315" builtinId="9" hidden="1"/>
    <cellStyle name="Hipervínculo visitado" xfId="35258" builtinId="9" hidden="1"/>
    <cellStyle name="Hipervínculo visitado" xfId="35201" builtinId="9" hidden="1"/>
    <cellStyle name="Hipervínculo visitado" xfId="35107" builtinId="9" hidden="1"/>
    <cellStyle name="Hipervínculo visitado" xfId="35447" builtinId="9" hidden="1"/>
    <cellStyle name="Hipervínculo visitado" xfId="35390" builtinId="9" hidden="1"/>
    <cellStyle name="Hipervínculo visitado" xfId="35347" builtinId="9" hidden="1"/>
    <cellStyle name="Hipervínculo visitado" xfId="35316" builtinId="9" hidden="1"/>
    <cellStyle name="Hipervínculo visitado" xfId="35259" builtinId="9" hidden="1"/>
    <cellStyle name="Hipervínculo visitado" xfId="35202" builtinId="9" hidden="1"/>
    <cellStyle name="Hipervínculo visitado" xfId="35112" builtinId="9" hidden="1"/>
    <cellStyle name="Hipervínculo visitado" xfId="33282" builtinId="9" hidden="1"/>
    <cellStyle name="Hipervínculo visitado" xfId="35288" builtinId="9" hidden="1"/>
    <cellStyle name="Hipervínculo visitado" xfId="35231" builtinId="9" hidden="1"/>
    <cellStyle name="Hipervínculo visitado" xfId="35174" builtinId="9" hidden="1"/>
    <cellStyle name="Hipervínculo visitado" xfId="35446" builtinId="9" hidden="1"/>
    <cellStyle name="Hipervínculo visitado" xfId="35389" builtinId="9" hidden="1"/>
    <cellStyle name="Hipervínculo visitado" xfId="33389" builtinId="9" hidden="1"/>
    <cellStyle name="Hipervínculo visitado" xfId="35085" builtinId="9" hidden="1"/>
    <cellStyle name="Hipervínculo visitado" xfId="33446" builtinId="9" hidden="1"/>
    <cellStyle name="Hipervínculo visitado" xfId="33503" builtinId="9" hidden="1"/>
    <cellStyle name="Hipervínculo visitado" xfId="33241" builtinId="9" hidden="1"/>
    <cellStyle name="Hipervínculo visitado" xfId="35351" builtinId="9" hidden="1"/>
    <cellStyle name="Hipervínculo visitado" xfId="35320" builtinId="9" hidden="1"/>
    <cellStyle name="Hipervínculo visitado" xfId="35263" builtinId="9" hidden="1"/>
    <cellStyle name="Hipervínculo visitado" xfId="35206" builtinId="9" hidden="1"/>
    <cellStyle name="Hipervínculo visitado" xfId="35333" builtinId="9" hidden="1"/>
    <cellStyle name="Hipervínculo visitado" xfId="35276" builtinId="9" hidden="1"/>
    <cellStyle name="Hipervínculo visitado" xfId="35219" builtinId="9" hidden="1"/>
    <cellStyle name="Hipervínculo visitado" xfId="35163" builtinId="9" hidden="1"/>
    <cellStyle name="Hipervínculo visitado" xfId="35331" builtinId="9" hidden="1"/>
    <cellStyle name="Hipervínculo visitado" xfId="35274" builtinId="9" hidden="1"/>
    <cellStyle name="Hipervínculo visitado" xfId="35217" builtinId="9" hidden="1"/>
    <cellStyle name="Hipervínculo visitado" xfId="35161" builtinId="9" hidden="1"/>
    <cellStyle name="Hipervínculo visitado" xfId="35095" builtinId="9" hidden="1"/>
    <cellStyle name="Hipervínculo visitado" xfId="33235" builtinId="9" hidden="1"/>
    <cellStyle name="Hipervínculo visitado" xfId="35491" builtinId="9" hidden="1"/>
    <cellStyle name="Hipervínculo visitado" xfId="35434" builtinId="9" hidden="1"/>
    <cellStyle name="Hipervínculo visitado" xfId="35118" builtinId="9" hidden="1"/>
    <cellStyle name="Hipervínculo visitado" xfId="35489" builtinId="9" hidden="1"/>
    <cellStyle name="Hipervínculo visitado" xfId="35432" builtinId="9" hidden="1"/>
    <cellStyle name="Hipervínculo visitado" xfId="35376" builtinId="9" hidden="1"/>
    <cellStyle name="Hipervínculo visitado" xfId="35115" builtinId="9" hidden="1"/>
    <cellStyle name="Hipervínculo visitado" xfId="35450" builtinId="9" hidden="1"/>
    <cellStyle name="Hipervínculo visitado" xfId="35393" builtinId="9" hidden="1"/>
    <cellStyle name="Hipervínculo visitado" xfId="35374" builtinId="9" hidden="1"/>
    <cellStyle name="Hipervínculo visitado" xfId="35330" builtinId="9" hidden="1"/>
    <cellStyle name="Hipervínculo visitado" xfId="35273" builtinId="9" hidden="1"/>
    <cellStyle name="Hipervínculo visitado" xfId="35216" builtinId="9" hidden="1"/>
    <cellStyle name="Hipervínculo visitado" xfId="33699" builtinId="9" hidden="1"/>
    <cellStyle name="Hipervínculo visitado" xfId="35481" builtinId="9" hidden="1"/>
    <cellStyle name="Hipervínculo visitado" xfId="35424" builtinId="9" hidden="1"/>
    <cellStyle name="Hipervínculo visitado" xfId="35368" builtinId="9" hidden="1"/>
    <cellStyle name="Hipervínculo visitado" xfId="35104" builtinId="9" hidden="1"/>
    <cellStyle name="Hipervínculo visitado" xfId="35387" builtinId="9" hidden="1"/>
    <cellStyle name="Hipervínculo visitado" xfId="35349" builtinId="9" hidden="1"/>
    <cellStyle name="Hipervínculo visitado" xfId="35318" builtinId="9" hidden="1"/>
    <cellStyle name="Hipervínculo visitado" xfId="35261" builtinId="9" hidden="1"/>
    <cellStyle name="Hipervínculo visitado" xfId="35204" builtinId="9" hidden="1"/>
    <cellStyle name="Hipervínculo visitado" xfId="35327" builtinId="9" hidden="1"/>
    <cellStyle name="Hipervínculo visitado" xfId="35270" builtinId="9" hidden="1"/>
    <cellStyle name="Hipervínculo visitado" xfId="35213" builtinId="9" hidden="1"/>
    <cellStyle name="Hipervínculo visitado" xfId="35157" builtinId="9" hidden="1"/>
    <cellStyle name="Hipervínculo visitado" xfId="33226" builtinId="9" hidden="1"/>
    <cellStyle name="Hipervínculo visitado" xfId="35444" builtinId="9" hidden="1"/>
    <cellStyle name="Hipervínculo visitado" xfId="35386" builtinId="9" hidden="1"/>
    <cellStyle name="Hipervínculo visitado" xfId="35342" builtinId="9" hidden="1"/>
    <cellStyle name="Hipervínculo visitado" xfId="35309" builtinId="9" hidden="1"/>
    <cellStyle name="Hipervínculo visitado" xfId="35252" builtinId="9" hidden="1"/>
    <cellStyle name="Hipervínculo visitado" xfId="35195" builtinId="9" hidden="1"/>
    <cellStyle name="Hipervínculo visitado" xfId="35326" builtinId="9" hidden="1"/>
    <cellStyle name="Hipervínculo visitado" xfId="35269" builtinId="9" hidden="1"/>
    <cellStyle name="Hipervínculo visitado" xfId="35212" builtinId="9" hidden="1"/>
    <cellStyle name="Hipervínculo visitado" xfId="35156" builtinId="9" hidden="1"/>
    <cellStyle name="Hipervínculo visitado" xfId="35329" builtinId="9" hidden="1"/>
    <cellStyle name="Hipervínculo visitado" xfId="35272" builtinId="9" hidden="1"/>
    <cellStyle name="Hipervínculo visitado" xfId="35215" builtinId="9" hidden="1"/>
    <cellStyle name="Hipervínculo visitado" xfId="35159" builtinId="9" hidden="1"/>
    <cellStyle name="Hipervínculo visitado" xfId="33364" builtinId="9" hidden="1"/>
    <cellStyle name="Hipervínculo visitado" xfId="35169" builtinId="9" hidden="1"/>
    <cellStyle name="Hipervínculo visitado" xfId="35465" builtinId="9" hidden="1"/>
    <cellStyle name="Hipervínculo visitado" xfId="35408" builtinId="9" hidden="1"/>
    <cellStyle name="Hipervínculo visitado" xfId="35083" builtinId="9" hidden="1"/>
    <cellStyle name="Hipervínculo visitado" xfId="35492" builtinId="9" hidden="1"/>
    <cellStyle name="Hipervínculo visitado" xfId="35435" builtinId="9" hidden="1"/>
    <cellStyle name="Hipervínculo visitado" xfId="35119" builtinId="9" hidden="1"/>
    <cellStyle name="Hipervínculo visitado" xfId="35480" builtinId="9" hidden="1"/>
    <cellStyle name="Hipervínculo visitado" xfId="35423" builtinId="9" hidden="1"/>
    <cellStyle name="Hipervínculo visitado" xfId="35367" builtinId="9" hidden="1"/>
    <cellStyle name="Hipervínculo visitado" xfId="35103" builtinId="9" hidden="1"/>
    <cellStyle name="Hipervínculo visitado" xfId="35482" builtinId="9" hidden="1"/>
    <cellStyle name="Hipervínculo visitado" xfId="35425" builtinId="9" hidden="1"/>
    <cellStyle name="Hipervínculo visitado" xfId="35369" builtinId="9" hidden="1"/>
    <cellStyle name="Hipervínculo visitado" xfId="35105" builtinId="9" hidden="1"/>
    <cellStyle name="Hipervínculo visitado" xfId="35478" builtinId="9" hidden="1"/>
    <cellStyle name="Hipervínculo visitado" xfId="35421" builtinId="9" hidden="1"/>
    <cellStyle name="Hipervínculo visitado" xfId="35353" builtinId="9" hidden="1"/>
    <cellStyle name="Hipervínculo visitado" xfId="35101" builtinId="9" hidden="1"/>
    <cellStyle name="Hipervínculo visitado" xfId="35442" builtinId="9" hidden="1"/>
    <cellStyle name="Hipervínculo visitado" xfId="35384" builtinId="9" hidden="1"/>
    <cellStyle name="Hipervínculo visitado" xfId="35350" builtinId="9" hidden="1"/>
    <cellStyle name="Hipervínculo visitado" xfId="35319" builtinId="9" hidden="1"/>
    <cellStyle name="Hipervínculo visitado" xfId="35262" builtinId="9" hidden="1"/>
    <cellStyle name="Hipervínculo visitado" xfId="35205" builtinId="9" hidden="1"/>
    <cellStyle name="Hipervínculo visitado" xfId="35286" builtinId="9" hidden="1"/>
    <cellStyle name="Hipervínculo visitado" xfId="35229" builtinId="9" hidden="1"/>
    <cellStyle name="Hipervínculo visitado" xfId="35171" builtinId="9" hidden="1"/>
    <cellStyle name="Hipervínculo visitado" xfId="35158" builtinId="9" hidden="1"/>
    <cellStyle name="Hipervínculo visitado" xfId="35485" builtinId="9" hidden="1"/>
    <cellStyle name="Hipervínculo visitado" xfId="35428" builtinId="9" hidden="1"/>
    <cellStyle name="Hipervínculo visitado" xfId="35110" builtinId="9" hidden="1"/>
    <cellStyle name="Hipervínculo visitado" xfId="33421" builtinId="9" hidden="1"/>
    <cellStyle name="Hipervínculo visitado" xfId="35378" builtinId="9" hidden="1"/>
    <cellStyle name="Hipervínculo visitado" xfId="35341" builtinId="9" hidden="1"/>
    <cellStyle name="Hipervínculo visitado" xfId="35307" builtinId="9" hidden="1"/>
    <cellStyle name="Hipervínculo visitado" xfId="35250" builtinId="9" hidden="1"/>
    <cellStyle name="Hipervínculo visitado" xfId="35193" builtinId="9" hidden="1"/>
    <cellStyle name="Hipervínculo visitado" xfId="33292" builtinId="9" hidden="1"/>
    <cellStyle name="Hipervínculo visitado" xfId="35048" builtinId="9" hidden="1"/>
    <cellStyle name="Hipervínculo visitado" xfId="35072" builtinId="9" hidden="1"/>
    <cellStyle name="Hipervínculo visitado" xfId="35064" builtinId="9" hidden="1"/>
    <cellStyle name="Hipervínculo visitado" xfId="35056" builtinId="9" hidden="1"/>
    <cellStyle name="Hipervínculo visitado" xfId="35314" builtinId="9" hidden="1"/>
    <cellStyle name="Hipervínculo visitado" xfId="35257" builtinId="9" hidden="1"/>
    <cellStyle name="Hipervínculo visitado" xfId="35200" builtinId="9" hidden="1"/>
    <cellStyle name="Hipervínculo visitado" xfId="33478" builtinId="9" hidden="1"/>
    <cellStyle name="Hipervínculo visitado" xfId="33239" builtinId="9" hidden="1"/>
    <cellStyle name="Hipervínculo visitado" xfId="35496" builtinId="9" hidden="1"/>
    <cellStyle name="Hipervínculo visitado" xfId="35439" builtinId="9" hidden="1"/>
    <cellStyle name="Hipervínculo visitado" xfId="35125" builtinId="9" hidden="1"/>
    <cellStyle name="Hipervínculo visitado" xfId="35167" builtinId="9" hidden="1"/>
    <cellStyle name="Hipervínculo visitado" xfId="35130" builtinId="9" hidden="1"/>
    <cellStyle name="Hipervínculo visitado" xfId="35469" builtinId="9" hidden="1"/>
    <cellStyle name="Hipervínculo visitado" xfId="35412" builtinId="9" hidden="1"/>
    <cellStyle name="Hipervínculo visitado" xfId="35089" builtinId="9" hidden="1"/>
    <cellStyle name="Hipervínculo visitado" xfId="35441" builtinId="9" hidden="1"/>
    <cellStyle name="Hipervínculo visitado" xfId="35382" builtinId="9" hidden="1"/>
    <cellStyle name="Hipervínculo visitado" xfId="35345" builtinId="9" hidden="1"/>
    <cellStyle name="Hipervínculo visitado" xfId="35313" builtinId="9" hidden="1"/>
    <cellStyle name="Hipervínculo visitado" xfId="35256" builtinId="9" hidden="1"/>
    <cellStyle name="Hipervínculo visitado" xfId="35199" builtinId="9" hidden="1"/>
    <cellStyle name="Hipervínculo visitado" xfId="33240" builtinId="9" hidden="1"/>
    <cellStyle name="Hipervínculo visitado" xfId="35283" builtinId="9" hidden="1"/>
    <cellStyle name="Hipervínculo visitado" xfId="35226" builtinId="9" hidden="1"/>
    <cellStyle name="Hipervínculo visitado" xfId="35165" builtinId="9" hidden="1"/>
    <cellStyle name="Hipervínculo visitado" xfId="35467" builtinId="9" hidden="1"/>
    <cellStyle name="Hipervínculo visitado" xfId="35410" builtinId="9" hidden="1"/>
    <cellStyle name="Hipervínculo visitado" xfId="35087" builtinId="9" hidden="1"/>
    <cellStyle name="Hipervínculo visitado" xfId="35494" builtinId="9" hidden="1"/>
    <cellStyle name="Hipervínculo visitado" xfId="35437" builtinId="9" hidden="1"/>
    <cellStyle name="Hipervínculo visitado" xfId="35123" builtinId="9" hidden="1"/>
    <cellStyle name="Hipervínculo visitado" xfId="35279" builtinId="9" hidden="1"/>
    <cellStyle name="Hipervínculo visitado" xfId="35222" builtinId="9" hidden="1"/>
    <cellStyle name="Hipervínculo visitado" xfId="35380" builtinId="9" hidden="1"/>
    <cellStyle name="Hipervínculo visitado" xfId="35343" builtinId="9" hidden="1"/>
    <cellStyle name="Hipervínculo visitado" xfId="35311" builtinId="9" hidden="1"/>
    <cellStyle name="Hipervínculo visitado" xfId="35254" builtinId="9" hidden="1"/>
    <cellStyle name="Hipervínculo visitado" xfId="35197" builtinId="9" hidden="1"/>
    <cellStyle name="Hipervínculo visitado" xfId="35121" builtinId="9" hidden="1"/>
    <cellStyle name="Hipervínculo visitado" xfId="35495" builtinId="9" hidden="1"/>
    <cellStyle name="Hipervínculo visitado" xfId="35438" builtinId="9" hidden="1"/>
    <cellStyle name="Hipervínculo visitado" xfId="35124" builtinId="9" hidden="1"/>
    <cellStyle name="Hipervínculo visitado" xfId="33229" builtinId="9" hidden="1"/>
    <cellStyle name="Hipervínculo visitado" xfId="35052" builtinId="9" hidden="1"/>
    <cellStyle name="Hipervínculo visitado" xfId="35045" builtinId="9" hidden="1"/>
    <cellStyle name="Hipervínculo visitado" xfId="35075" builtinId="9" hidden="1"/>
    <cellStyle name="Hipervínculo visitado" xfId="35067" builtinId="9" hidden="1"/>
    <cellStyle name="Hipervínculo visitado" xfId="35059" builtinId="9" hidden="1"/>
    <cellStyle name="Hipervínculo visitado" xfId="35462" builtinId="9" hidden="1"/>
    <cellStyle name="Hipervínculo visitado" xfId="35405" builtinId="9" hidden="1"/>
    <cellStyle name="Hipervínculo visitado" xfId="35366" builtinId="9" hidden="1"/>
    <cellStyle name="Hipervínculo visitado" xfId="35078" builtinId="9" hidden="1"/>
    <cellStyle name="Hipervínculo visitado" xfId="35460" builtinId="9" hidden="1"/>
    <cellStyle name="Hipervínculo visitado" xfId="35403" builtinId="9" hidden="1"/>
    <cellStyle name="Hipervínculo visitado" xfId="35364" builtinId="9" hidden="1"/>
    <cellStyle name="Hipervínculo visitado" xfId="35074" builtinId="9" hidden="1"/>
    <cellStyle name="Hipervínculo visitado" xfId="35458" builtinId="9" hidden="1"/>
    <cellStyle name="Hipervínculo visitado" xfId="35401" builtinId="9" hidden="1"/>
    <cellStyle name="Hipervínculo visitado" xfId="35362" builtinId="9" hidden="1"/>
    <cellStyle name="Hipervínculo visitado" xfId="35070" builtinId="9" hidden="1"/>
    <cellStyle name="Hipervínculo visitado" xfId="35456" builtinId="9" hidden="1"/>
    <cellStyle name="Hipervínculo visitado" xfId="35399" builtinId="9" hidden="1"/>
    <cellStyle name="Hipervínculo visitado" xfId="35360" builtinId="9" hidden="1"/>
    <cellStyle name="Hipervínculo visitado" xfId="35066" builtinId="9" hidden="1"/>
    <cellStyle name="Hipervínculo visitado" xfId="35454" builtinId="9" hidden="1"/>
    <cellStyle name="Hipervínculo visitado" xfId="35397" builtinId="9" hidden="1"/>
    <cellStyle name="Hipervínculo visitado" xfId="35358" builtinId="9" hidden="1"/>
    <cellStyle name="Hipervínculo visitado" xfId="35062" builtinId="9" hidden="1"/>
    <cellStyle name="Hipervínculo visitado" xfId="35452" builtinId="9" hidden="1"/>
    <cellStyle name="Hipervínculo visitado" xfId="35395" builtinId="9" hidden="1"/>
    <cellStyle name="Hipervínculo visitado" xfId="35356" builtinId="9" hidden="1"/>
    <cellStyle name="Hipervínculo visitado" xfId="35058" builtinId="9" hidden="1"/>
    <cellStyle name="Hipervínculo visitado" xfId="35461" builtinId="9" hidden="1"/>
    <cellStyle name="Hipervínculo visitado" xfId="35404" builtinId="9" hidden="1"/>
    <cellStyle name="Hipervínculo visitado" xfId="35365" builtinId="9" hidden="1"/>
    <cellStyle name="Hipervínculo visitado" xfId="35077" builtinId="9" hidden="1"/>
    <cellStyle name="Hipervínculo visitado" xfId="35459" builtinId="9" hidden="1"/>
    <cellStyle name="Hipervínculo visitado" xfId="35402" builtinId="9" hidden="1"/>
    <cellStyle name="Hipervínculo visitado" xfId="35363" builtinId="9" hidden="1"/>
    <cellStyle name="Hipervínculo visitado" xfId="35073" builtinId="9" hidden="1"/>
    <cellStyle name="Hipervínculo visitado" xfId="35457" builtinId="9" hidden="1"/>
    <cellStyle name="Hipervínculo visitado" xfId="35400" builtinId="9" hidden="1"/>
    <cellStyle name="Hipervínculo visitado" xfId="35361" builtinId="9" hidden="1"/>
    <cellStyle name="Hipervínculo visitado" xfId="35069" builtinId="9" hidden="1"/>
    <cellStyle name="Hipervínculo visitado" xfId="35455" builtinId="9" hidden="1"/>
    <cellStyle name="Hipervínculo visitado" xfId="35398" builtinId="9" hidden="1"/>
    <cellStyle name="Hipervínculo visitado" xfId="35359" builtinId="9" hidden="1"/>
    <cellStyle name="Hipervínculo visitado" xfId="35065" builtinId="9" hidden="1"/>
    <cellStyle name="Hipervínculo visitado" xfId="35453" builtinId="9" hidden="1"/>
    <cellStyle name="Hipervínculo visitado" xfId="35396" builtinId="9" hidden="1"/>
    <cellStyle name="Hipervínculo visitado" xfId="35357" builtinId="9" hidden="1"/>
    <cellStyle name="Hipervínculo visitado" xfId="35061" builtinId="9" hidden="1"/>
    <cellStyle name="Hipervínculo visitado" xfId="35451" builtinId="9" hidden="1"/>
    <cellStyle name="Hipervínculo visitado" xfId="35394" builtinId="9" hidden="1"/>
    <cellStyle name="Hipervínculo visitado" xfId="35355" builtinId="9" hidden="1"/>
    <cellStyle name="Hipervínculo visitado" xfId="35057" builtinId="9" hidden="1"/>
    <cellStyle name="Hipervínculo visitado" xfId="35498" builtinId="9" hidden="1"/>
    <cellStyle name="Hipervínculo visitado" xfId="35500" builtinId="9" hidden="1"/>
    <cellStyle name="Hipervínculo visitado" xfId="35502" builtinId="9" hidden="1"/>
    <cellStyle name="Hipervínculo visitado" xfId="35504" builtinId="9" hidden="1"/>
    <cellStyle name="Hipervínculo visitado" xfId="35506" builtinId="9" hidden="1"/>
    <cellStyle name="Hipervínculo visitado" xfId="35508" builtinId="9" hidden="1"/>
    <cellStyle name="Hipervínculo visitado" xfId="35510" builtinId="9" hidden="1"/>
    <cellStyle name="Hipervínculo visitado" xfId="35512" builtinId="9" hidden="1"/>
    <cellStyle name="Hipervínculo visitado" xfId="35515" builtinId="9" hidden="1"/>
    <cellStyle name="Hipervínculo visitado" xfId="35517" builtinId="9" hidden="1"/>
    <cellStyle name="Hipervínculo visitado" xfId="35519" builtinId="9" hidden="1"/>
    <cellStyle name="Hipervínculo visitado" xfId="35521" builtinId="9" hidden="1"/>
    <cellStyle name="Hipervínculo visitado" xfId="35523" builtinId="9" hidden="1"/>
    <cellStyle name="Hipervínculo visitado" xfId="35525" builtinId="9" hidden="1"/>
    <cellStyle name="Hipervínculo visitado" xfId="35527" builtinId="9" hidden="1"/>
    <cellStyle name="Hipervínculo visitado" xfId="35529" builtinId="9" hidden="1"/>
    <cellStyle name="Hipervínculo visitado" xfId="35531" builtinId="9" hidden="1"/>
    <cellStyle name="Hipervínculo visitado" xfId="35533" builtinId="9" hidden="1"/>
    <cellStyle name="Hipervínculo visitado" xfId="35535" builtinId="9" hidden="1"/>
    <cellStyle name="Hipervínculo visitado" xfId="35537" builtinId="9" hidden="1"/>
    <cellStyle name="Hipervínculo visitado" xfId="35539" builtinId="9" hidden="1"/>
    <cellStyle name="Hipervínculo visitado" xfId="35541" builtinId="9" hidden="1"/>
    <cellStyle name="Hipervínculo visitado" xfId="35543" builtinId="9" hidden="1"/>
    <cellStyle name="Hipervínculo visitado" xfId="35545" builtinId="9" hidden="1"/>
    <cellStyle name="Hipervínculo visitado" xfId="35547" builtinId="9" hidden="1"/>
    <cellStyle name="Hipervínculo visitado" xfId="35549" builtinId="9" hidden="1"/>
    <cellStyle name="Hipervínculo visitado" xfId="35551" builtinId="9" hidden="1"/>
    <cellStyle name="Hipervínculo visitado" xfId="35553" builtinId="9" hidden="1"/>
    <cellStyle name="Hipervínculo visitado" xfId="35555" builtinId="9" hidden="1"/>
    <cellStyle name="Hipervínculo visitado" xfId="35557" builtinId="9" hidden="1"/>
    <cellStyle name="Hipervínculo visitado" xfId="35559" builtinId="9" hidden="1"/>
    <cellStyle name="Hipervínculo visitado" xfId="35561" builtinId="9" hidden="1"/>
    <cellStyle name="Hipervínculo visitado" xfId="35563" builtinId="9" hidden="1"/>
    <cellStyle name="Hipervínculo visitado" xfId="35565" builtinId="9" hidden="1"/>
    <cellStyle name="Hipervínculo visitado" xfId="35567" builtinId="9" hidden="1"/>
    <cellStyle name="Hipervínculo visitado" xfId="35569" builtinId="9" hidden="1"/>
    <cellStyle name="Hipervínculo visitado" xfId="35571" builtinId="9" hidden="1"/>
    <cellStyle name="Hipervínculo visitado" xfId="35573" builtinId="9" hidden="1"/>
    <cellStyle name="Hipervínculo visitado" xfId="35575" builtinId="9" hidden="1"/>
    <cellStyle name="Hipervínculo visitado" xfId="35577" builtinId="9" hidden="1"/>
    <cellStyle name="Hipervínculo visitado" xfId="35579" builtinId="9" hidden="1"/>
    <cellStyle name="Hipervínculo visitado" xfId="35581" builtinId="9" hidden="1"/>
    <cellStyle name="Hipervínculo visitado" xfId="35583" builtinId="9" hidden="1"/>
    <cellStyle name="Hipervínculo visitado" xfId="35585" builtinId="9" hidden="1"/>
    <cellStyle name="Hipervínculo visitado" xfId="35587" builtinId="9" hidden="1"/>
    <cellStyle name="Hipervínculo visitado" xfId="35589" builtinId="9" hidden="1"/>
    <cellStyle name="Hipervínculo visitado" xfId="35591" builtinId="9" hidden="1"/>
    <cellStyle name="Hipervínculo visitado" xfId="35593" builtinId="9" hidden="1"/>
    <cellStyle name="Hipervínculo visitado" xfId="35595" builtinId="9" hidden="1"/>
    <cellStyle name="Hipervínculo visitado" xfId="35597" builtinId="9" hidden="1"/>
    <cellStyle name="Hipervínculo visitado" xfId="35599" builtinId="9" hidden="1"/>
    <cellStyle name="Hipervínculo visitado" xfId="35601" builtinId="9" hidden="1"/>
    <cellStyle name="Hipervínculo visitado" xfId="35603" builtinId="9" hidden="1"/>
    <cellStyle name="Hipervínculo visitado" xfId="35605" builtinId="9" hidden="1"/>
    <cellStyle name="Hipervínculo visitado" xfId="35607" builtinId="9" hidden="1"/>
    <cellStyle name="Hipervínculo visitado" xfId="35609" builtinId="9" hidden="1"/>
    <cellStyle name="Hipervínculo visitado" xfId="35611" builtinId="9" hidden="1"/>
    <cellStyle name="Hipervínculo visitado" xfId="35613" builtinId="9" hidden="1"/>
    <cellStyle name="Hipervínculo visitado" xfId="35615" builtinId="9" hidden="1"/>
    <cellStyle name="Hipervínculo visitado" xfId="35617" builtinId="9" hidden="1"/>
    <cellStyle name="Hipervínculo visitado" xfId="35619" builtinId="9" hidden="1"/>
    <cellStyle name="Hipervínculo visitado" xfId="35621" builtinId="9" hidden="1"/>
    <cellStyle name="Hipervínculo visitado" xfId="35623" builtinId="9" hidden="1"/>
    <cellStyle name="Hipervínculo visitado" xfId="35625" builtinId="9" hidden="1"/>
    <cellStyle name="Hipervínculo visitado" xfId="35627" builtinId="9" hidden="1"/>
    <cellStyle name="Hipervínculo visitado" xfId="35629" builtinId="9" hidden="1"/>
    <cellStyle name="Hipervínculo visitado" xfId="35631" builtinId="9" hidden="1"/>
    <cellStyle name="Hipervínculo visitado" xfId="35633" builtinId="9" hidden="1"/>
    <cellStyle name="Hipervínculo visitado" xfId="35635" builtinId="9" hidden="1"/>
    <cellStyle name="Hipervínculo visitado" xfId="35637" builtinId="9" hidden="1"/>
    <cellStyle name="Hipervínculo visitado" xfId="35639" builtinId="9" hidden="1"/>
    <cellStyle name="Hipervínculo visitado" xfId="35641" builtinId="9" hidden="1"/>
    <cellStyle name="Hipervínculo visitado" xfId="35643" builtinId="9" hidden="1"/>
    <cellStyle name="Hipervínculo visitado" xfId="35645" builtinId="9" hidden="1"/>
    <cellStyle name="Hipervínculo visitado" xfId="35647" builtinId="9" hidden="1"/>
    <cellStyle name="Hipervínculo visitado" xfId="35649" builtinId="9" hidden="1"/>
    <cellStyle name="Hipervínculo visitado" xfId="35651" builtinId="9" hidden="1"/>
    <cellStyle name="Hipervínculo visitado" xfId="35653" builtinId="9" hidden="1"/>
    <cellStyle name="Hipervínculo visitado" xfId="35655" builtinId="9" hidden="1"/>
    <cellStyle name="Hipervínculo visitado" xfId="35657" builtinId="9" hidden="1"/>
    <cellStyle name="Hipervínculo visitado" xfId="35659" builtinId="9" hidden="1"/>
    <cellStyle name="Hipervínculo visitado" xfId="35661" builtinId="9" hidden="1"/>
    <cellStyle name="Hipervínculo visitado" xfId="35663" builtinId="9" hidden="1"/>
    <cellStyle name="Hipervínculo visitado" xfId="35665" builtinId="9" hidden="1"/>
    <cellStyle name="Hipervínculo visitado" xfId="35667" builtinId="9" hidden="1"/>
    <cellStyle name="Hipervínculo visitado" xfId="35669" builtinId="9" hidden="1"/>
    <cellStyle name="Hipervínculo visitado" xfId="35671" builtinId="9" hidden="1"/>
    <cellStyle name="Hipervínculo visitado" xfId="35673" builtinId="9" hidden="1"/>
    <cellStyle name="Hipervínculo visitado" xfId="35675" builtinId="9" hidden="1"/>
    <cellStyle name="Hipervínculo visitado" xfId="35677" builtinId="9" hidden="1"/>
    <cellStyle name="Hipervínculo visitado" xfId="35679" builtinId="9" hidden="1"/>
    <cellStyle name="Hipervínculo visitado" xfId="35681" builtinId="9" hidden="1"/>
    <cellStyle name="Hipervínculo visitado" xfId="35683" builtinId="9" hidden="1"/>
    <cellStyle name="Hipervínculo visitado" xfId="35685" builtinId="9" hidden="1"/>
    <cellStyle name="Hipervínculo visitado" xfId="35687" builtinId="9" hidden="1"/>
    <cellStyle name="Hipervínculo visitado" xfId="35689" builtinId="9" hidden="1"/>
    <cellStyle name="Hipervínculo visitado" xfId="35691" builtinId="9" hidden="1"/>
    <cellStyle name="Hipervínculo visitado" xfId="35693" builtinId="9" hidden="1"/>
    <cellStyle name="Hipervínculo visitado" xfId="35695" builtinId="9" hidden="1"/>
    <cellStyle name="Hipervínculo visitado" xfId="35697" builtinId="9" hidden="1"/>
    <cellStyle name="Hipervínculo visitado" xfId="35699" builtinId="9" hidden="1"/>
    <cellStyle name="Hipervínculo visitado" xfId="35701" builtinId="9" hidden="1"/>
    <cellStyle name="Hipervínculo visitado" xfId="35703" builtinId="9" hidden="1"/>
    <cellStyle name="Hipervínculo visitado" xfId="35705" builtinId="9" hidden="1"/>
    <cellStyle name="Hipervínculo visitado" xfId="35707" builtinId="9" hidden="1"/>
    <cellStyle name="Hipervínculo visitado" xfId="35709" builtinId="9" hidden="1"/>
    <cellStyle name="Hipervínculo visitado" xfId="35711" builtinId="9" hidden="1"/>
    <cellStyle name="Hipervínculo visitado" xfId="35713" builtinId="9" hidden="1"/>
    <cellStyle name="Hipervínculo visitado" xfId="35715" builtinId="9" hidden="1"/>
    <cellStyle name="Hipervínculo visitado" xfId="35717" builtinId="9" hidden="1"/>
    <cellStyle name="Hipervínculo visitado" xfId="35719" builtinId="9" hidden="1"/>
    <cellStyle name="Hipervínculo visitado" xfId="35721" builtinId="9" hidden="1"/>
    <cellStyle name="Hipervínculo visitado" xfId="35723" builtinId="9" hidden="1"/>
    <cellStyle name="Hipervínculo visitado" xfId="35725" builtinId="9" hidden="1"/>
    <cellStyle name="Hipervínculo visitado" xfId="35727" builtinId="9" hidden="1"/>
    <cellStyle name="Hipervínculo visitado" xfId="35729" builtinId="9" hidden="1"/>
    <cellStyle name="Hipervínculo visitado" xfId="35731" builtinId="9" hidden="1"/>
    <cellStyle name="Hipervínculo visitado" xfId="35733" builtinId="9" hidden="1"/>
    <cellStyle name="Hipervínculo visitado" xfId="35735" builtinId="9" hidden="1"/>
    <cellStyle name="Hipervínculo visitado" xfId="35737" builtinId="9" hidden="1"/>
    <cellStyle name="Hipervínculo visitado" xfId="35739" builtinId="9" hidden="1"/>
    <cellStyle name="Hipervínculo visitado" xfId="35741" builtinId="9" hidden="1"/>
    <cellStyle name="Hipervínculo visitado" xfId="35743" builtinId="9" hidden="1"/>
    <cellStyle name="Hipervínculo visitado" xfId="35745" builtinId="9" hidden="1"/>
    <cellStyle name="Hipervínculo visitado" xfId="35747" builtinId="9" hidden="1"/>
    <cellStyle name="Hipervínculo visitado" xfId="35749" builtinId="9" hidden="1"/>
    <cellStyle name="Hipervínculo visitado" xfId="35751" builtinId="9" hidden="1"/>
    <cellStyle name="Hipervínculo visitado" xfId="35753" builtinId="9" hidden="1"/>
    <cellStyle name="Hipervínculo visitado" xfId="35755" builtinId="9" hidden="1"/>
    <cellStyle name="Hipervínculo visitado" xfId="35757" builtinId="9" hidden="1"/>
    <cellStyle name="Hipervínculo visitado" xfId="35759" builtinId="9" hidden="1"/>
    <cellStyle name="Hipervínculo visitado" xfId="35761" builtinId="9" hidden="1"/>
    <cellStyle name="Hipervínculo visitado" xfId="35763" builtinId="9" hidden="1"/>
    <cellStyle name="Hipervínculo visitado" xfId="35765" builtinId="9" hidden="1"/>
    <cellStyle name="Hipervínculo visitado" xfId="35767" builtinId="9" hidden="1"/>
    <cellStyle name="Hipervínculo visitado" xfId="35769" builtinId="9" hidden="1"/>
    <cellStyle name="Hipervínculo visitado" xfId="35771" builtinId="9" hidden="1"/>
    <cellStyle name="Hipervínculo visitado" xfId="35773" builtinId="9" hidden="1"/>
    <cellStyle name="Hipervínculo visitado" xfId="35775" builtinId="9" hidden="1"/>
    <cellStyle name="Hipervínculo visitado" xfId="35777" builtinId="9" hidden="1"/>
    <cellStyle name="Hipervínculo visitado" xfId="35779" builtinId="9" hidden="1"/>
    <cellStyle name="Hipervínculo visitado" xfId="35781" builtinId="9" hidden="1"/>
    <cellStyle name="Hipervínculo visitado" xfId="35783" builtinId="9" hidden="1"/>
    <cellStyle name="Hipervínculo visitado" xfId="35785" builtinId="9" hidden="1"/>
    <cellStyle name="Hipervínculo visitado" xfId="35787" builtinId="9" hidden="1"/>
    <cellStyle name="Hipervínculo visitado" xfId="35789" builtinId="9" hidden="1"/>
    <cellStyle name="Hipervínculo visitado" xfId="35791" builtinId="9" hidden="1"/>
    <cellStyle name="Hipervínculo visitado" xfId="35793" builtinId="9" hidden="1"/>
    <cellStyle name="Hipervínculo visitado" xfId="35795" builtinId="9" hidden="1"/>
    <cellStyle name="Hipervínculo visitado" xfId="35797" builtinId="9" hidden="1"/>
    <cellStyle name="Hipervínculo visitado" xfId="35799" builtinId="9" hidden="1"/>
    <cellStyle name="Hipervínculo visitado" xfId="35801" builtinId="9" hidden="1"/>
    <cellStyle name="Hipervínculo visitado" xfId="35803" builtinId="9" hidden="1"/>
    <cellStyle name="Hipervínculo visitado" xfId="35805" builtinId="9" hidden="1"/>
    <cellStyle name="Hipervínculo visitado" xfId="35807" builtinId="9" hidden="1"/>
    <cellStyle name="Hipervínculo visitado" xfId="35809" builtinId="9" hidden="1"/>
    <cellStyle name="Hipervínculo visitado" xfId="35811" builtinId="9" hidden="1"/>
    <cellStyle name="Hipervínculo visitado" xfId="35813" builtinId="9" hidden="1"/>
    <cellStyle name="Hipervínculo visitado" xfId="35815" builtinId="9" hidden="1"/>
    <cellStyle name="Hipervínculo visitado" xfId="35817" builtinId="9" hidden="1"/>
    <cellStyle name="Hipervínculo visitado" xfId="35819" builtinId="9" hidden="1"/>
    <cellStyle name="Hipervínculo visitado" xfId="35821" builtinId="9" hidden="1"/>
    <cellStyle name="Hipervínculo visitado" xfId="35823" builtinId="9" hidden="1"/>
    <cellStyle name="Hipervínculo visitado" xfId="35825" builtinId="9" hidden="1"/>
    <cellStyle name="Hipervínculo visitado" xfId="35827" builtinId="9" hidden="1"/>
    <cellStyle name="Hipervínculo visitado" xfId="35829" builtinId="9" hidden="1"/>
    <cellStyle name="Hipervínculo visitado" xfId="35831" builtinId="9" hidden="1"/>
    <cellStyle name="Hipervínculo visitado" xfId="35833" builtinId="9" hidden="1"/>
    <cellStyle name="Hipervínculo visitado" xfId="35835" builtinId="9" hidden="1"/>
    <cellStyle name="Hipervínculo visitado" xfId="35837" builtinId="9" hidden="1"/>
    <cellStyle name="Hipervínculo visitado" xfId="35839" builtinId="9" hidden="1"/>
    <cellStyle name="Hipervínculo visitado" xfId="35841" builtinId="9" hidden="1"/>
    <cellStyle name="Hipervínculo visitado" xfId="35843" builtinId="9" hidden="1"/>
    <cellStyle name="Hipervínculo visitado" xfId="35845" builtinId="9" hidden="1"/>
    <cellStyle name="Hipervínculo visitado" xfId="35847" builtinId="9" hidden="1"/>
    <cellStyle name="Hipervínculo visitado" xfId="35849" builtinId="9" hidden="1"/>
    <cellStyle name="Hipervínculo visitado" xfId="35851" builtinId="9" hidden="1"/>
    <cellStyle name="Hipervínculo visitado" xfId="35853" builtinId="9" hidden="1"/>
    <cellStyle name="Hipervínculo visitado" xfId="35855" builtinId="9" hidden="1"/>
    <cellStyle name="Hipervínculo visitado" xfId="35857" builtinId="9" hidden="1"/>
    <cellStyle name="Hipervínculo visitado" xfId="35859" builtinId="9" hidden="1"/>
    <cellStyle name="Hipervínculo visitado" xfId="35861" builtinId="9" hidden="1"/>
    <cellStyle name="Hipervínculo visitado" xfId="35863" builtinId="9" hidden="1"/>
    <cellStyle name="Hipervínculo visitado" xfId="35865" builtinId="9" hidden="1"/>
    <cellStyle name="Hipervínculo visitado" xfId="35867" builtinId="9" hidden="1"/>
    <cellStyle name="Hipervínculo visitado" xfId="35869" builtinId="9" hidden="1"/>
    <cellStyle name="Hipervínculo visitado" xfId="35871" builtinId="9" hidden="1"/>
    <cellStyle name="Hipervínculo visitado" xfId="35873" builtinId="9" hidden="1"/>
    <cellStyle name="Hipervínculo visitado" xfId="35875" builtinId="9" hidden="1"/>
    <cellStyle name="Hipervínculo visitado" xfId="35877" builtinId="9" hidden="1"/>
    <cellStyle name="Hipervínculo visitado" xfId="35879" builtinId="9" hidden="1"/>
    <cellStyle name="Hipervínculo visitado" xfId="35881" builtinId="9" hidden="1"/>
    <cellStyle name="Hipervínculo visitado" xfId="35883" builtinId="9" hidden="1"/>
    <cellStyle name="Hipervínculo visitado" xfId="35885" builtinId="9" hidden="1"/>
    <cellStyle name="Hipervínculo visitado" xfId="35887" builtinId="9" hidden="1"/>
    <cellStyle name="Hipervínculo visitado" xfId="35889" builtinId="9" hidden="1"/>
    <cellStyle name="Hipervínculo visitado" xfId="35891" builtinId="9" hidden="1"/>
    <cellStyle name="Hipervínculo visitado" xfId="35893" builtinId="9" hidden="1"/>
    <cellStyle name="Hipervínculo visitado" xfId="35895" builtinId="9" hidden="1"/>
    <cellStyle name="Hipervínculo visitado" xfId="35897" builtinId="9" hidden="1"/>
    <cellStyle name="Hipervínculo visitado" xfId="35899" builtinId="9" hidden="1"/>
    <cellStyle name="Hipervínculo visitado" xfId="35901" builtinId="9" hidden="1"/>
    <cellStyle name="Hipervínculo visitado" xfId="35903" builtinId="9" hidden="1"/>
    <cellStyle name="Hipervínculo visitado" xfId="35905" builtinId="9" hidden="1"/>
    <cellStyle name="Hipervínculo visitado" xfId="35907" builtinId="9" hidden="1"/>
    <cellStyle name="Hipervínculo visitado" xfId="35909" builtinId="9" hidden="1"/>
    <cellStyle name="Hipervínculo visitado" xfId="35911" builtinId="9" hidden="1"/>
    <cellStyle name="Hipervínculo visitado" xfId="35913" builtinId="9" hidden="1"/>
    <cellStyle name="Hipervínculo visitado" xfId="35915" builtinId="9" hidden="1"/>
    <cellStyle name="Hipervínculo visitado" xfId="35917" builtinId="9" hidden="1"/>
    <cellStyle name="Hipervínculo visitado" xfId="35919" builtinId="9" hidden="1"/>
    <cellStyle name="Hipervínculo visitado" xfId="35921" builtinId="9" hidden="1"/>
    <cellStyle name="Hipervínculo visitado" xfId="35923" builtinId="9" hidden="1"/>
    <cellStyle name="Hipervínculo visitado" xfId="35925" builtinId="9" hidden="1"/>
    <cellStyle name="Hipervínculo visitado" xfId="35927" builtinId="9" hidden="1"/>
    <cellStyle name="Hipervínculo visitado" xfId="35929" builtinId="9" hidden="1"/>
    <cellStyle name="Hipervínculo visitado" xfId="35931" builtinId="9" hidden="1"/>
    <cellStyle name="Hipervínculo visitado" xfId="35933" builtinId="9" hidden="1"/>
    <cellStyle name="Hipervínculo visitado" xfId="35935" builtinId="9" hidden="1"/>
    <cellStyle name="Hipervínculo visitado" xfId="35937" builtinId="9" hidden="1"/>
    <cellStyle name="Hipervínculo visitado" xfId="35939" builtinId="9" hidden="1"/>
    <cellStyle name="Hipervínculo visitado" xfId="35941" builtinId="9" hidden="1"/>
    <cellStyle name="Hipervínculo visitado" xfId="35943" builtinId="9" hidden="1"/>
    <cellStyle name="Hipervínculo visitado" xfId="35945" builtinId="9" hidden="1"/>
    <cellStyle name="Hipervínculo visitado" xfId="35947" builtinId="9" hidden="1"/>
    <cellStyle name="Hipervínculo visitado" xfId="35949" builtinId="9" hidden="1"/>
    <cellStyle name="Hipervínculo visitado" xfId="35951" builtinId="9" hidden="1"/>
    <cellStyle name="Hipervínculo visitado" xfId="35953" builtinId="9" hidden="1"/>
    <cellStyle name="Hipervínculo visitado" xfId="35955" builtinId="9" hidden="1"/>
    <cellStyle name="Hipervínculo visitado" xfId="35957" builtinId="9" hidden="1"/>
    <cellStyle name="Hipervínculo visitado" xfId="35959" builtinId="9" hidden="1"/>
    <cellStyle name="Hipervínculo visitado" xfId="35961" builtinId="9" hidden="1"/>
    <cellStyle name="Hipervínculo visitado" xfId="35963" builtinId="9" hidden="1"/>
    <cellStyle name="Hipervínculo visitado" xfId="35965" builtinId="9" hidden="1"/>
    <cellStyle name="Hipervínculo visitado" xfId="35967" builtinId="9" hidden="1"/>
    <cellStyle name="Hipervínculo visitado" xfId="35969" builtinId="9" hidden="1"/>
    <cellStyle name="Hipervínculo visitado" xfId="35971" builtinId="9" hidden="1"/>
    <cellStyle name="Hipervínculo visitado" xfId="35973" builtinId="9" hidden="1"/>
    <cellStyle name="Hipervínculo visitado" xfId="35975" builtinId="9" hidden="1"/>
    <cellStyle name="Hipervínculo visitado" xfId="35977" builtinId="9" hidden="1"/>
    <cellStyle name="Hipervínculo visitado" xfId="35979" builtinId="9" hidden="1"/>
    <cellStyle name="Hipervínculo visitado" xfId="35981" builtinId="9" hidden="1"/>
    <cellStyle name="Hipervínculo visitado" xfId="35983" builtinId="9" hidden="1"/>
    <cellStyle name="Hipervínculo visitado" xfId="35985" builtinId="9" hidden="1"/>
    <cellStyle name="Hipervínculo visitado" xfId="35987" builtinId="9" hidden="1"/>
    <cellStyle name="Hipervínculo visitado" xfId="35989" builtinId="9" hidden="1"/>
    <cellStyle name="Hipervínculo visitado" xfId="35991" builtinId="9" hidden="1"/>
    <cellStyle name="Hipervínculo visitado" xfId="35993" builtinId="9" hidden="1"/>
    <cellStyle name="Hipervínculo visitado" xfId="35995" builtinId="9" hidden="1"/>
    <cellStyle name="Hipervínculo visitado" xfId="35997" builtinId="9" hidden="1"/>
    <cellStyle name="Hipervínculo visitado" xfId="35999" builtinId="9" hidden="1"/>
    <cellStyle name="Hipervínculo visitado" xfId="36001" builtinId="9" hidden="1"/>
    <cellStyle name="Hipervínculo visitado" xfId="36003" builtinId="9" hidden="1"/>
    <cellStyle name="Hipervínculo visitado" xfId="36005" builtinId="9" hidden="1"/>
    <cellStyle name="Hipervínculo visitado" xfId="36007" builtinId="9" hidden="1"/>
    <cellStyle name="Hipervínculo visitado" xfId="36009" builtinId="9" hidden="1"/>
    <cellStyle name="Hipervínculo visitado" xfId="36011" builtinId="9" hidden="1"/>
    <cellStyle name="Hipervínculo visitado" xfId="36013" builtinId="9" hidden="1"/>
    <cellStyle name="Hipervínculo visitado" xfId="36015" builtinId="9" hidden="1"/>
    <cellStyle name="Hipervínculo visitado" xfId="36017" builtinId="9" hidden="1"/>
    <cellStyle name="Hipervínculo visitado" xfId="36019" builtinId="9" hidden="1"/>
    <cellStyle name="Hipervínculo visitado" xfId="36021" builtinId="9" hidden="1"/>
    <cellStyle name="Hipervínculo visitado" xfId="36023" builtinId="9" hidden="1"/>
    <cellStyle name="Hipervínculo visitado" xfId="36025" builtinId="9" hidden="1"/>
    <cellStyle name="Hipervínculo visitado" xfId="36027" builtinId="9" hidden="1"/>
    <cellStyle name="Hipervínculo visitado" xfId="36029" builtinId="9" hidden="1"/>
    <cellStyle name="Hipervínculo visitado" xfId="36031" builtinId="9" hidden="1"/>
    <cellStyle name="Hipervínculo visitado" xfId="36033" builtinId="9" hidden="1"/>
    <cellStyle name="Hipervínculo visitado" xfId="36035" builtinId="9" hidden="1"/>
    <cellStyle name="Hipervínculo visitado" xfId="36037" builtinId="9" hidden="1"/>
    <cellStyle name="Hipervínculo visitado" xfId="36039" builtinId="9" hidden="1"/>
    <cellStyle name="Hipervínculo visitado" xfId="36041" builtinId="9" hidden="1"/>
    <cellStyle name="Hipervínculo visitado" xfId="36043" builtinId="9" hidden="1"/>
    <cellStyle name="Hipervínculo visitado" xfId="36045" builtinId="9" hidden="1"/>
    <cellStyle name="Hipervínculo visitado" xfId="36047" builtinId="9" hidden="1"/>
    <cellStyle name="Hipervínculo visitado" xfId="36049" builtinId="9" hidden="1"/>
    <cellStyle name="Hipervínculo visitado" xfId="36051" builtinId="9" hidden="1"/>
    <cellStyle name="Hipervínculo visitado" xfId="36053" builtinId="9" hidden="1"/>
    <cellStyle name="Hipervínculo visitado" xfId="36055" builtinId="9" hidden="1"/>
    <cellStyle name="Hipervínculo visitado" xfId="36057" builtinId="9" hidden="1"/>
    <cellStyle name="Hipervínculo visitado" xfId="36059" builtinId="9" hidden="1"/>
    <cellStyle name="Hipervínculo visitado" xfId="36061" builtinId="9" hidden="1"/>
    <cellStyle name="Hipervínculo visitado" xfId="36063" builtinId="9" hidden="1"/>
    <cellStyle name="Hipervínculo visitado" xfId="36065" builtinId="9" hidden="1"/>
    <cellStyle name="Hipervínculo visitado" xfId="36067" builtinId="9" hidden="1"/>
    <cellStyle name="Hipervínculo visitado" xfId="36069" builtinId="9" hidden="1"/>
    <cellStyle name="Hipervínculo visitado" xfId="36071" builtinId="9" hidden="1"/>
    <cellStyle name="Hipervínculo visitado" xfId="36073" builtinId="9" hidden="1"/>
    <cellStyle name="Hipervínculo visitado" xfId="36075" builtinId="9" hidden="1"/>
    <cellStyle name="Hipervínculo visitado" xfId="36077" builtinId="9" hidden="1"/>
    <cellStyle name="Hipervínculo visitado" xfId="36079" builtinId="9" hidden="1"/>
    <cellStyle name="Hipervínculo visitado" xfId="36081" builtinId="9" hidden="1"/>
    <cellStyle name="Hipervínculo visitado" xfId="36083" builtinId="9" hidden="1"/>
    <cellStyle name="Hipervínculo visitado" xfId="36085" builtinId="9" hidden="1"/>
    <cellStyle name="Hipervínculo visitado" xfId="36087" builtinId="9" hidden="1"/>
    <cellStyle name="Hipervínculo visitado" xfId="36089" builtinId="9" hidden="1"/>
    <cellStyle name="Hipervínculo visitado" xfId="36091" builtinId="9" hidden="1"/>
    <cellStyle name="Hipervínculo visitado" xfId="36093" builtinId="9" hidden="1"/>
    <cellStyle name="Hipervínculo visitado" xfId="36095" builtinId="9" hidden="1"/>
    <cellStyle name="Hipervínculo visitado" xfId="36097" builtinId="9" hidden="1"/>
    <cellStyle name="Hipervínculo visitado" xfId="36099" builtinId="9" hidden="1"/>
    <cellStyle name="Hipervínculo visitado" xfId="36101" builtinId="9" hidden="1"/>
    <cellStyle name="Hipervínculo visitado" xfId="36103" builtinId="9" hidden="1"/>
    <cellStyle name="Hipervínculo visitado" xfId="36105" builtinId="9" hidden="1"/>
    <cellStyle name="Hipervínculo visitado" xfId="36107" builtinId="9" hidden="1"/>
    <cellStyle name="Hipervínculo visitado" xfId="36109" builtinId="9" hidden="1"/>
    <cellStyle name="Hipervínculo visitado" xfId="36111" builtinId="9" hidden="1"/>
    <cellStyle name="Hipervínculo visitado" xfId="36113" builtinId="9" hidden="1"/>
    <cellStyle name="Hipervínculo visitado" xfId="36115" builtinId="9" hidden="1"/>
    <cellStyle name="Hipervínculo visitado" xfId="36117" builtinId="9" hidden="1"/>
    <cellStyle name="Hipervínculo visitado" xfId="36119" builtinId="9" hidden="1"/>
    <cellStyle name="Hipervínculo visitado" xfId="36121" builtinId="9" hidden="1"/>
    <cellStyle name="Hipervínculo visitado" xfId="36123" builtinId="9" hidden="1"/>
    <cellStyle name="Hipervínculo visitado" xfId="36125" builtinId="9" hidden="1"/>
    <cellStyle name="Hipervínculo visitado" xfId="36127" builtinId="9" hidden="1"/>
    <cellStyle name="Hipervínculo visitado" xfId="36129" builtinId="9" hidden="1"/>
    <cellStyle name="Hipervínculo visitado" xfId="36131" builtinId="9" hidden="1"/>
    <cellStyle name="Hipervínculo visitado" xfId="36133" builtinId="9" hidden="1"/>
    <cellStyle name="Hipervínculo visitado" xfId="36135" builtinId="9" hidden="1"/>
    <cellStyle name="Hipervínculo visitado" xfId="36137" builtinId="9" hidden="1"/>
    <cellStyle name="Hipervínculo visitado" xfId="36139" builtinId="9" hidden="1"/>
    <cellStyle name="Hipervínculo visitado" xfId="36141" builtinId="9" hidden="1"/>
    <cellStyle name="Hipervínculo visitado" xfId="36143" builtinId="9" hidden="1"/>
    <cellStyle name="Hipervínculo visitado" xfId="36145" builtinId="9" hidden="1"/>
    <cellStyle name="Hipervínculo visitado" xfId="36147" builtinId="9" hidden="1"/>
    <cellStyle name="Hipervínculo visitado" xfId="36149" builtinId="9" hidden="1"/>
    <cellStyle name="Hipervínculo visitado" xfId="36151" builtinId="9" hidden="1"/>
    <cellStyle name="Hipervínculo visitado" xfId="36153" builtinId="9" hidden="1"/>
    <cellStyle name="Hipervínculo visitado" xfId="36155" builtinId="9" hidden="1"/>
    <cellStyle name="Hipervínculo visitado" xfId="36157" builtinId="9" hidden="1"/>
    <cellStyle name="Hipervínculo visitado" xfId="36159" builtinId="9" hidden="1"/>
    <cellStyle name="Hipervínculo visitado" xfId="36161" builtinId="9" hidden="1"/>
    <cellStyle name="Hipervínculo visitado" xfId="36163" builtinId="9" hidden="1"/>
    <cellStyle name="Hipervínculo visitado" xfId="36165" builtinId="9" hidden="1"/>
    <cellStyle name="Hipervínculo visitado" xfId="36167" builtinId="9" hidden="1"/>
    <cellStyle name="Hipervínculo visitado" xfId="36169" builtinId="9" hidden="1"/>
    <cellStyle name="Hipervínculo visitado" xfId="36171" builtinId="9" hidden="1"/>
    <cellStyle name="Hipervínculo visitado" xfId="36173" builtinId="9" hidden="1"/>
    <cellStyle name="Hipervínculo visitado" xfId="36175" builtinId="9" hidden="1"/>
    <cellStyle name="Hipervínculo visitado" xfId="36177" builtinId="9" hidden="1"/>
    <cellStyle name="Hipervínculo visitado" xfId="36179" builtinId="9" hidden="1"/>
    <cellStyle name="Hipervínculo visitado" xfId="36181" builtinId="9" hidden="1"/>
    <cellStyle name="Hipervínculo visitado" xfId="36183" builtinId="9" hidden="1"/>
    <cellStyle name="Hipervínculo visitado" xfId="36185" builtinId="9" hidden="1"/>
    <cellStyle name="Hipervínculo visitado" xfId="36187" builtinId="9" hidden="1"/>
    <cellStyle name="Hipervínculo visitado" xfId="36189" builtinId="9" hidden="1"/>
    <cellStyle name="Hipervínculo visitado" xfId="36191" builtinId="9" hidden="1"/>
    <cellStyle name="Hipervínculo visitado" xfId="36193" builtinId="9" hidden="1"/>
    <cellStyle name="Hipervínculo visitado" xfId="36195" builtinId="9" hidden="1"/>
    <cellStyle name="Hipervínculo visitado" xfId="36197" builtinId="9" hidden="1"/>
    <cellStyle name="Hipervínculo visitado" xfId="36199" builtinId="9" hidden="1"/>
    <cellStyle name="Hipervínculo visitado" xfId="36201" builtinId="9" hidden="1"/>
    <cellStyle name="Hipervínculo visitado" xfId="36203" builtinId="9" hidden="1"/>
    <cellStyle name="Hipervínculo visitado" xfId="36205" builtinId="9" hidden="1"/>
    <cellStyle name="Hipervínculo visitado" xfId="36207" builtinId="9" hidden="1"/>
    <cellStyle name="Hipervínculo visitado" xfId="36209" builtinId="9" hidden="1"/>
    <cellStyle name="Hipervínculo visitado" xfId="36211" builtinId="9" hidden="1"/>
    <cellStyle name="Hipervínculo visitado" xfId="36213" builtinId="9" hidden="1"/>
    <cellStyle name="Hipervínculo visitado" xfId="36215" builtinId="9" hidden="1"/>
    <cellStyle name="Hipervínculo visitado" xfId="36217" builtinId="9" hidden="1"/>
    <cellStyle name="Hipervínculo visitado" xfId="36219" builtinId="9" hidden="1"/>
    <cellStyle name="Hipervínculo visitado" xfId="36221" builtinId="9" hidden="1"/>
    <cellStyle name="Hipervínculo visitado" xfId="36223" builtinId="9" hidden="1"/>
    <cellStyle name="Hipervínculo visitado" xfId="36225" builtinId="9" hidden="1"/>
    <cellStyle name="Hipervínculo visitado" xfId="36227" builtinId="9" hidden="1"/>
    <cellStyle name="Hipervínculo visitado" xfId="36229" builtinId="9" hidden="1"/>
    <cellStyle name="Hipervínculo visitado" xfId="36231" builtinId="9" hidden="1"/>
    <cellStyle name="Hipervínculo visitado" xfId="36233" builtinId="9" hidden="1"/>
    <cellStyle name="Hipervínculo visitado" xfId="36235" builtinId="9" hidden="1"/>
    <cellStyle name="Hipervínculo visitado" xfId="36237" builtinId="9" hidden="1"/>
    <cellStyle name="Hipervínculo visitado" xfId="36239" builtinId="9" hidden="1"/>
    <cellStyle name="Hipervínculo visitado" xfId="36241" builtinId="9" hidden="1"/>
    <cellStyle name="Hipervínculo visitado" xfId="36243" builtinId="9" hidden="1"/>
    <cellStyle name="Hipervínculo visitado" xfId="36245" builtinId="9" hidden="1"/>
    <cellStyle name="Hipervínculo visitado" xfId="36247" builtinId="9" hidden="1"/>
    <cellStyle name="Hipervínculo visitado" xfId="36249" builtinId="9" hidden="1"/>
    <cellStyle name="Hipervínculo visitado" xfId="36251" builtinId="9" hidden="1"/>
    <cellStyle name="Hipervínculo visitado" xfId="36253" builtinId="9" hidden="1"/>
    <cellStyle name="Hipervínculo visitado" xfId="36255" builtinId="9" hidden="1"/>
    <cellStyle name="Hipervínculo visitado" xfId="36257" builtinId="9" hidden="1"/>
    <cellStyle name="Hipervínculo visitado" xfId="36259" builtinId="9" hidden="1"/>
    <cellStyle name="Hipervínculo visitado" xfId="36261" builtinId="9" hidden="1"/>
    <cellStyle name="Hipervínculo visitado" xfId="36263" builtinId="9" hidden="1"/>
    <cellStyle name="Hipervínculo visitado" xfId="36265" builtinId="9" hidden="1"/>
    <cellStyle name="Hipervínculo visitado" xfId="36267" builtinId="9" hidden="1"/>
    <cellStyle name="Hipervínculo visitado" xfId="36269" builtinId="9" hidden="1"/>
    <cellStyle name="Hipervínculo visitado" xfId="36271" builtinId="9" hidden="1"/>
    <cellStyle name="Hipervínculo visitado" xfId="36273" builtinId="9" hidden="1"/>
    <cellStyle name="Hipervínculo visitado" xfId="36275" builtinId="9" hidden="1"/>
    <cellStyle name="Hipervínculo visitado" xfId="36277" builtinId="9" hidden="1"/>
    <cellStyle name="Hipervínculo visitado" xfId="36279" builtinId="9" hidden="1"/>
    <cellStyle name="Hipervínculo visitado" xfId="36281" builtinId="9" hidden="1"/>
    <cellStyle name="Hipervínculo visitado" xfId="36283" builtinId="9" hidden="1"/>
    <cellStyle name="Hipervínculo visitado" xfId="36285" builtinId="9" hidden="1"/>
    <cellStyle name="Hipervínculo visitado" xfId="36287" builtinId="9" hidden="1"/>
    <cellStyle name="Hipervínculo visitado" xfId="36289" builtinId="9" hidden="1"/>
    <cellStyle name="Hipervínculo visitado" xfId="36291" builtinId="9" hidden="1"/>
    <cellStyle name="Hipervínculo visitado" xfId="36293" builtinId="9" hidden="1"/>
    <cellStyle name="Hipervínculo visitado" xfId="36295" builtinId="9" hidden="1"/>
    <cellStyle name="Hipervínculo visitado" xfId="36297" builtinId="9" hidden="1"/>
    <cellStyle name="Hipervínculo visitado" xfId="36299" builtinId="9" hidden="1"/>
    <cellStyle name="Hipervínculo visitado" xfId="36301" builtinId="9" hidden="1"/>
    <cellStyle name="Hipervínculo visitado" xfId="36303" builtinId="9" hidden="1"/>
    <cellStyle name="Hipervínculo visitado" xfId="36305" builtinId="9" hidden="1"/>
    <cellStyle name="Hipervínculo visitado" xfId="36307" builtinId="9" hidden="1"/>
    <cellStyle name="Hipervínculo visitado" xfId="36309" builtinId="9" hidden="1"/>
    <cellStyle name="Hipervínculo visitado" xfId="36311" builtinId="9" hidden="1"/>
    <cellStyle name="Hipervínculo visitado" xfId="36313" builtinId="9" hidden="1"/>
    <cellStyle name="Hipervínculo visitado" xfId="36315" builtinId="9" hidden="1"/>
    <cellStyle name="Hipervínculo visitado" xfId="36317" builtinId="9" hidden="1"/>
    <cellStyle name="Hipervínculo visitado" xfId="36319" builtinId="9" hidden="1"/>
    <cellStyle name="Hipervínculo visitado" xfId="36321" builtinId="9" hidden="1"/>
    <cellStyle name="Hipervínculo visitado" xfId="36323" builtinId="9" hidden="1"/>
    <cellStyle name="Hipervínculo visitado" xfId="36325" builtinId="9" hidden="1"/>
    <cellStyle name="Hipervínculo visitado" xfId="36327" builtinId="9" hidden="1"/>
    <cellStyle name="Hipervínculo visitado" xfId="36329" builtinId="9" hidden="1"/>
    <cellStyle name="Hipervínculo visitado" xfId="36331" builtinId="9" hidden="1"/>
    <cellStyle name="Hipervínculo visitado" xfId="36333" builtinId="9" hidden="1"/>
    <cellStyle name="Hipervínculo visitado" xfId="36335" builtinId="9" hidden="1"/>
    <cellStyle name="Hipervínculo visitado" xfId="36337" builtinId="9" hidden="1"/>
    <cellStyle name="Hipervínculo visitado" xfId="36339" builtinId="9" hidden="1"/>
    <cellStyle name="Hipervínculo visitado" xfId="36341" builtinId="9" hidden="1"/>
    <cellStyle name="Hipervínculo visitado" xfId="36343" builtinId="9" hidden="1"/>
    <cellStyle name="Hipervínculo visitado" xfId="36345" builtinId="9" hidden="1"/>
    <cellStyle name="Hipervínculo visitado" xfId="36347" builtinId="9" hidden="1"/>
    <cellStyle name="Hipervínculo visitado" xfId="36349" builtinId="9" hidden="1"/>
    <cellStyle name="Hipervínculo visitado" xfId="36351" builtinId="9" hidden="1"/>
    <cellStyle name="Hipervínculo visitado" xfId="36353" builtinId="9" hidden="1"/>
    <cellStyle name="Hipervínculo visitado" xfId="36355" builtinId="9" hidden="1"/>
    <cellStyle name="Hipervínculo visitado" xfId="36357" builtinId="9" hidden="1"/>
    <cellStyle name="Hipervínculo visitado" xfId="36359" builtinId="9" hidden="1"/>
    <cellStyle name="Hipervínculo visitado" xfId="36361" builtinId="9" hidden="1"/>
    <cellStyle name="Hipervínculo visitado" xfId="36363" builtinId="9" hidden="1"/>
    <cellStyle name="Hipervínculo visitado" xfId="36365" builtinId="9" hidden="1"/>
    <cellStyle name="Hipervínculo visitado" xfId="36367" builtinId="9" hidden="1"/>
    <cellStyle name="Hipervínculo visitado" xfId="36369" builtinId="9" hidden="1"/>
    <cellStyle name="Hipervínculo visitado" xfId="36371" builtinId="9" hidden="1"/>
    <cellStyle name="Hipervínculo visitado" xfId="36373" builtinId="9" hidden="1"/>
    <cellStyle name="Hipervínculo visitado" xfId="36375" builtinId="9" hidden="1"/>
    <cellStyle name="Hipervínculo visitado" xfId="36377" builtinId="9" hidden="1"/>
    <cellStyle name="Hipervínculo visitado" xfId="36379" builtinId="9" hidden="1"/>
    <cellStyle name="Hipervínculo visitado" xfId="36381" builtinId="9" hidden="1"/>
    <cellStyle name="Hipervínculo visitado" xfId="36383" builtinId="9" hidden="1"/>
    <cellStyle name="Hipervínculo visitado" xfId="36385" builtinId="9" hidden="1"/>
    <cellStyle name="Hipervínculo visitado" xfId="36387" builtinId="9" hidden="1"/>
    <cellStyle name="Hipervínculo visitado" xfId="36389" builtinId="9" hidden="1"/>
    <cellStyle name="Hipervínculo visitado" xfId="36391" builtinId="9" hidden="1"/>
    <cellStyle name="Hipervínculo visitado" xfId="36393" builtinId="9" hidden="1"/>
    <cellStyle name="Hipervínculo visitado" xfId="36395" builtinId="9" hidden="1"/>
    <cellStyle name="Hipervínculo visitado" xfId="36397" builtinId="9" hidden="1"/>
    <cellStyle name="Hipervínculo visitado" xfId="36399" builtinId="9" hidden="1"/>
    <cellStyle name="Hipervínculo visitado" xfId="36401" builtinId="9" hidden="1"/>
    <cellStyle name="Hipervínculo visitado" xfId="36403" builtinId="9" hidden="1"/>
    <cellStyle name="Hipervínculo visitado" xfId="36405" builtinId="9" hidden="1"/>
    <cellStyle name="Hipervínculo visitado" xfId="36407" builtinId="9" hidden="1"/>
    <cellStyle name="Hipervínculo visitado" xfId="36409" builtinId="9" hidden="1"/>
    <cellStyle name="Hipervínculo visitado" xfId="36411" builtinId="9" hidden="1"/>
    <cellStyle name="Hipervínculo visitado" xfId="36413" builtinId="9" hidden="1"/>
    <cellStyle name="Hipervínculo visitado" xfId="36415" builtinId="9" hidden="1"/>
    <cellStyle name="Hipervínculo visitado" xfId="36417" builtinId="9" hidden="1"/>
    <cellStyle name="Hipervínculo visitado" xfId="36419" builtinId="9" hidden="1"/>
    <cellStyle name="Hipervínculo visitado" xfId="36421" builtinId="9" hidden="1"/>
    <cellStyle name="Hipervínculo visitado" xfId="36423" builtinId="9" hidden="1"/>
    <cellStyle name="Hipervínculo visitado" xfId="36425" builtinId="9" hidden="1"/>
    <cellStyle name="Hipervínculo visitado" xfId="36427" builtinId="9" hidden="1"/>
    <cellStyle name="Hipervínculo visitado" xfId="36429" builtinId="9" hidden="1"/>
    <cellStyle name="Hipervínculo visitado" xfId="36431" builtinId="9" hidden="1"/>
    <cellStyle name="Hipervínculo visitado" xfId="36433" builtinId="9" hidden="1"/>
    <cellStyle name="Hipervínculo visitado" xfId="36435" builtinId="9" hidden="1"/>
    <cellStyle name="Hipervínculo visitado" xfId="36437" builtinId="9" hidden="1"/>
    <cellStyle name="Hipervínculo visitado" xfId="36439" builtinId="9" hidden="1"/>
    <cellStyle name="Hipervínculo visitado" xfId="36441" builtinId="9" hidden="1"/>
    <cellStyle name="Hipervínculo visitado" xfId="36443" builtinId="9" hidden="1"/>
    <cellStyle name="Hipervínculo visitado" xfId="36445" builtinId="9" hidden="1"/>
    <cellStyle name="Hipervínculo visitado" xfId="36447" builtinId="9" hidden="1"/>
    <cellStyle name="Hipervínculo visitado" xfId="36449" builtinId="9" hidden="1"/>
    <cellStyle name="Hipervínculo visitado" xfId="36451" builtinId="9" hidden="1"/>
    <cellStyle name="Hipervínculo visitado" xfId="36453" builtinId="9" hidden="1"/>
    <cellStyle name="Hipervínculo visitado" xfId="36455" builtinId="9" hidden="1"/>
    <cellStyle name="Hipervínculo visitado" xfId="36457" builtinId="9" hidden="1"/>
    <cellStyle name="Hipervínculo visitado" xfId="36459" builtinId="9" hidden="1"/>
    <cellStyle name="Hipervínculo visitado" xfId="36461" builtinId="9" hidden="1"/>
    <cellStyle name="Hipervínculo visitado" xfId="36463" builtinId="9" hidden="1"/>
    <cellStyle name="Hipervínculo visitado" xfId="36465" builtinId="9" hidden="1"/>
    <cellStyle name="Hipervínculo visitado" xfId="36467" builtinId="9" hidden="1"/>
    <cellStyle name="Hipervínculo visitado" xfId="36469" builtinId="9" hidden="1"/>
    <cellStyle name="Hipervínculo visitado" xfId="36471" builtinId="9" hidden="1"/>
    <cellStyle name="Hipervínculo visitado" xfId="36473" builtinId="9" hidden="1"/>
    <cellStyle name="Hipervínculo visitado" xfId="36475" builtinId="9" hidden="1"/>
    <cellStyle name="Hipervínculo visitado" xfId="36477" builtinId="9" hidden="1"/>
    <cellStyle name="Hipervínculo visitado" xfId="36479" builtinId="9" hidden="1"/>
    <cellStyle name="Hipervínculo visitado" xfId="36481" builtinId="9" hidden="1"/>
    <cellStyle name="Hipervínculo visitado" xfId="36483" builtinId="9" hidden="1"/>
    <cellStyle name="Hipervínculo visitado" xfId="36485" builtinId="9" hidden="1"/>
    <cellStyle name="Hipervínculo visitado" xfId="36487" builtinId="9" hidden="1"/>
    <cellStyle name="Hipervínculo visitado" xfId="36489" builtinId="9" hidden="1"/>
    <cellStyle name="Hipervínculo visitado" xfId="36491" builtinId="9" hidden="1"/>
    <cellStyle name="Hipervínculo visitado" xfId="36493" builtinId="9" hidden="1"/>
    <cellStyle name="Hipervínculo visitado" xfId="36495" builtinId="9" hidden="1"/>
    <cellStyle name="Hipervínculo visitado" xfId="36497" builtinId="9" hidden="1"/>
    <cellStyle name="Hipervínculo visitado" xfId="36499" builtinId="9" hidden="1"/>
    <cellStyle name="Hipervínculo visitado" xfId="36501" builtinId="9" hidden="1"/>
    <cellStyle name="Hipervínculo visitado" xfId="36503" builtinId="9" hidden="1"/>
    <cellStyle name="Hipervínculo visitado" xfId="36505" builtinId="9" hidden="1"/>
    <cellStyle name="Hipervínculo visitado" xfId="36507" builtinId="9" hidden="1"/>
    <cellStyle name="Hipervínculo visitado" xfId="36509" builtinId="9" hidden="1"/>
    <cellStyle name="Hipervínculo visitado" xfId="36511" builtinId="9" hidden="1"/>
    <cellStyle name="Hipervínculo visitado" xfId="36513" builtinId="9" hidden="1"/>
    <cellStyle name="Hipervínculo visitado" xfId="36515" builtinId="9" hidden="1"/>
    <cellStyle name="Hipervínculo visitado" xfId="36517" builtinId="9" hidden="1"/>
    <cellStyle name="Hipervínculo visitado" xfId="36519" builtinId="9" hidden="1"/>
    <cellStyle name="Hipervínculo visitado" xfId="36521" builtinId="9" hidden="1"/>
    <cellStyle name="Hipervínculo visitado" xfId="36523" builtinId="9" hidden="1"/>
    <cellStyle name="Hipervínculo visitado" xfId="36525" builtinId="9" hidden="1"/>
    <cellStyle name="Hipervínculo visitado" xfId="36527" builtinId="9" hidden="1"/>
    <cellStyle name="Hipervínculo visitado" xfId="36529" builtinId="9" hidden="1"/>
    <cellStyle name="Hipervínculo visitado" xfId="36531" builtinId="9" hidden="1"/>
    <cellStyle name="Hipervínculo visitado" xfId="36533" builtinId="9" hidden="1"/>
    <cellStyle name="Hipervínculo visitado" xfId="36535" builtinId="9" hidden="1"/>
    <cellStyle name="Hipervínculo visitado" xfId="36537" builtinId="9" hidden="1"/>
    <cellStyle name="Hipervínculo visitado" xfId="36539" builtinId="9" hidden="1"/>
    <cellStyle name="Hipervínculo visitado" xfId="36541" builtinId="9" hidden="1"/>
    <cellStyle name="Hipervínculo visitado" xfId="36543" builtinId="9" hidden="1"/>
    <cellStyle name="Hipervínculo visitado" xfId="36545" builtinId="9" hidden="1"/>
    <cellStyle name="Hipervínculo visitado" xfId="36547" builtinId="9" hidden="1"/>
    <cellStyle name="Hipervínculo visitado" xfId="36549" builtinId="9" hidden="1"/>
    <cellStyle name="Hipervínculo visitado" xfId="36551" builtinId="9" hidden="1"/>
    <cellStyle name="Hipervínculo visitado" xfId="36553" builtinId="9" hidden="1"/>
    <cellStyle name="Hipervínculo visitado" xfId="36555" builtinId="9" hidden="1"/>
    <cellStyle name="Hipervínculo visitado" xfId="36557" builtinId="9" hidden="1"/>
    <cellStyle name="Hipervínculo visitado" xfId="36559" builtinId="9" hidden="1"/>
    <cellStyle name="Hipervínculo visitado" xfId="36561" builtinId="9" hidden="1"/>
    <cellStyle name="Hipervínculo visitado" xfId="36563" builtinId="9" hidden="1"/>
    <cellStyle name="Hipervínculo visitado" xfId="36565" builtinId="9" hidden="1"/>
    <cellStyle name="Hipervínculo visitado" xfId="36567" builtinId="9" hidden="1"/>
    <cellStyle name="Hipervínculo visitado" xfId="36569" builtinId="9" hidden="1"/>
    <cellStyle name="Hipervínculo visitado" xfId="36571" builtinId="9" hidden="1"/>
    <cellStyle name="Hipervínculo visitado" xfId="36573" builtinId="9" hidden="1"/>
    <cellStyle name="Hipervínculo visitado" xfId="36575" builtinId="9" hidden="1"/>
    <cellStyle name="Hipervínculo visitado" xfId="36577" builtinId="9" hidden="1"/>
    <cellStyle name="Hipervínculo visitado" xfId="36579" builtinId="9" hidden="1"/>
    <cellStyle name="Hipervínculo visitado" xfId="36581" builtinId="9" hidden="1"/>
    <cellStyle name="Hipervínculo visitado" xfId="36583" builtinId="9" hidden="1"/>
    <cellStyle name="Hipervínculo visitado" xfId="36585" builtinId="9" hidden="1"/>
    <cellStyle name="Hipervínculo visitado" xfId="36587" builtinId="9" hidden="1"/>
    <cellStyle name="Hipervínculo visitado" xfId="36589" builtinId="9" hidden="1"/>
    <cellStyle name="Hipervínculo visitado" xfId="36591" builtinId="9" hidden="1"/>
    <cellStyle name="Hipervínculo visitado" xfId="36593" builtinId="9" hidden="1"/>
    <cellStyle name="Hipervínculo visitado" xfId="36595" builtinId="9" hidden="1"/>
    <cellStyle name="Hipervínculo visitado" xfId="36597" builtinId="9" hidden="1"/>
    <cellStyle name="Hipervínculo visitado" xfId="36599" builtinId="9" hidden="1"/>
    <cellStyle name="Hipervínculo visitado" xfId="36601" builtinId="9" hidden="1"/>
    <cellStyle name="Hipervínculo visitado" xfId="36603" builtinId="9" hidden="1"/>
    <cellStyle name="Hipervínculo visitado" xfId="36605" builtinId="9" hidden="1"/>
    <cellStyle name="Hipervínculo visitado" xfId="36607" builtinId="9" hidden="1"/>
    <cellStyle name="Hipervínculo visitado" xfId="36609" builtinId="9" hidden="1"/>
    <cellStyle name="Hipervínculo visitado" xfId="36611" builtinId="9" hidden="1"/>
    <cellStyle name="Hipervínculo visitado" xfId="36613" builtinId="9" hidden="1"/>
    <cellStyle name="Hipervínculo visitado" xfId="36615" builtinId="9" hidden="1"/>
    <cellStyle name="Hipervínculo visitado" xfId="36617" builtinId="9" hidden="1"/>
    <cellStyle name="Hipervínculo visitado" xfId="36619" builtinId="9" hidden="1"/>
    <cellStyle name="Hipervínculo visitado" xfId="36621" builtinId="9" hidden="1"/>
    <cellStyle name="Hipervínculo visitado" xfId="36623" builtinId="9" hidden="1"/>
    <cellStyle name="Hipervínculo visitado" xfId="36625" builtinId="9" hidden="1"/>
    <cellStyle name="Hipervínculo visitado" xfId="36627" builtinId="9" hidden="1"/>
    <cellStyle name="Hipervínculo visitado" xfId="36629" builtinId="9" hidden="1"/>
    <cellStyle name="Hipervínculo visitado" xfId="36631" builtinId="9" hidden="1"/>
    <cellStyle name="Hipervínculo visitado" xfId="36633" builtinId="9" hidden="1"/>
    <cellStyle name="Hipervínculo visitado" xfId="36635" builtinId="9" hidden="1"/>
    <cellStyle name="Hipervínculo visitado" xfId="36637" builtinId="9" hidden="1"/>
    <cellStyle name="Hipervínculo visitado" xfId="36639" builtinId="9" hidden="1"/>
    <cellStyle name="Hipervínculo visitado" xfId="36641" builtinId="9" hidden="1"/>
    <cellStyle name="Hipervínculo visitado" xfId="36643" builtinId="9" hidden="1"/>
    <cellStyle name="Hipervínculo visitado" xfId="36645" builtinId="9" hidden="1"/>
    <cellStyle name="Hipervínculo visitado" xfId="36647" builtinId="9" hidden="1"/>
    <cellStyle name="Hipervínculo visitado" xfId="36649" builtinId="9" hidden="1"/>
    <cellStyle name="Hipervínculo visitado" xfId="36651" builtinId="9" hidden="1"/>
    <cellStyle name="Hipervínculo visitado" xfId="36653" builtinId="9" hidden="1"/>
    <cellStyle name="Hipervínculo visitado" xfId="36655" builtinId="9" hidden="1"/>
    <cellStyle name="Hipervínculo visitado" xfId="36657" builtinId="9" hidden="1"/>
    <cellStyle name="Hipervínculo visitado" xfId="36659" builtinId="9" hidden="1"/>
    <cellStyle name="Hipervínculo visitado" xfId="36661" builtinId="9" hidden="1"/>
    <cellStyle name="Hipervínculo visitado" xfId="36663" builtinId="9" hidden="1"/>
    <cellStyle name="Hipervínculo visitado" xfId="36665" builtinId="9" hidden="1"/>
    <cellStyle name="Hipervínculo visitado" xfId="36667" builtinId="9" hidden="1"/>
    <cellStyle name="Hipervínculo visitado" xfId="36669" builtinId="9" hidden="1"/>
    <cellStyle name="Hipervínculo visitado" xfId="36671" builtinId="9" hidden="1"/>
    <cellStyle name="Hipervínculo visitado" xfId="36673" builtinId="9" hidden="1"/>
    <cellStyle name="Hipervínculo visitado" xfId="36675" builtinId="9" hidden="1"/>
    <cellStyle name="Hipervínculo visitado" xfId="36677" builtinId="9" hidden="1"/>
    <cellStyle name="Hipervínculo visitado" xfId="36679" builtinId="9" hidden="1"/>
    <cellStyle name="Hipervínculo visitado" xfId="36681" builtinId="9" hidden="1"/>
    <cellStyle name="Hipervínculo visitado" xfId="36683" builtinId="9" hidden="1"/>
    <cellStyle name="Hipervínculo visitado" xfId="36685" builtinId="9" hidden="1"/>
    <cellStyle name="Hipervínculo visitado" xfId="36687" builtinId="9" hidden="1"/>
    <cellStyle name="Hipervínculo visitado" xfId="36689" builtinId="9" hidden="1"/>
    <cellStyle name="Hipervínculo visitado" xfId="36691" builtinId="9" hidden="1"/>
    <cellStyle name="Hipervínculo visitado" xfId="36693" builtinId="9" hidden="1"/>
    <cellStyle name="Hipervínculo visitado" xfId="36695" builtinId="9" hidden="1"/>
    <cellStyle name="Hipervínculo visitado" xfId="36697" builtinId="9" hidden="1"/>
    <cellStyle name="Hipervínculo visitado" xfId="36699" builtinId="9" hidden="1"/>
    <cellStyle name="Hipervínculo visitado" xfId="36701" builtinId="9" hidden="1"/>
    <cellStyle name="Hipervínculo visitado" xfId="36703" builtinId="9" hidden="1"/>
    <cellStyle name="Hipervínculo visitado" xfId="36705" builtinId="9" hidden="1"/>
    <cellStyle name="Hipervínculo visitado" xfId="36707" builtinId="9" hidden="1"/>
    <cellStyle name="Hipervínculo visitado" xfId="36709" builtinId="9" hidden="1"/>
    <cellStyle name="Hipervínculo visitado" xfId="36711" builtinId="9" hidden="1"/>
    <cellStyle name="Hipervínculo visitado" xfId="36713" builtinId="9" hidden="1"/>
    <cellStyle name="Hipervínculo visitado" xfId="36715" builtinId="9" hidden="1"/>
    <cellStyle name="Hipervínculo visitado" xfId="36717" builtinId="9" hidden="1"/>
    <cellStyle name="Hipervínculo visitado" xfId="36719" builtinId="9" hidden="1"/>
    <cellStyle name="Hipervínculo visitado" xfId="36721" builtinId="9" hidden="1"/>
    <cellStyle name="Hipervínculo visitado" xfId="36723" builtinId="9" hidden="1"/>
    <cellStyle name="Hipervínculo visitado" xfId="36725" builtinId="9" hidden="1"/>
    <cellStyle name="Hipervínculo visitado" xfId="36727" builtinId="9" hidden="1"/>
    <cellStyle name="Hipervínculo visitado" xfId="36729" builtinId="9" hidden="1"/>
    <cellStyle name="Hipervínculo visitado" xfId="36731" builtinId="9" hidden="1"/>
    <cellStyle name="Hipervínculo visitado" xfId="36733" builtinId="9" hidden="1"/>
    <cellStyle name="Hipervínculo visitado" xfId="36735" builtinId="9" hidden="1"/>
    <cellStyle name="Hipervínculo visitado" xfId="36737" builtinId="9" hidden="1"/>
    <cellStyle name="Hipervínculo visitado" xfId="36739" builtinId="9" hidden="1"/>
    <cellStyle name="Hipervínculo visitado" xfId="36741" builtinId="9" hidden="1"/>
    <cellStyle name="Hipervínculo visitado" xfId="36743" builtinId="9" hidden="1"/>
    <cellStyle name="Hipervínculo visitado" xfId="36745" builtinId="9" hidden="1"/>
    <cellStyle name="Hipervínculo visitado" xfId="36747" builtinId="9" hidden="1"/>
    <cellStyle name="Hipervínculo visitado" xfId="36749" builtinId="9" hidden="1"/>
    <cellStyle name="Hipervínculo visitado" xfId="36751" builtinId="9" hidden="1"/>
    <cellStyle name="Hipervínculo visitado" xfId="36753" builtinId="9" hidden="1"/>
    <cellStyle name="Hipervínculo visitado" xfId="36755" builtinId="9" hidden="1"/>
    <cellStyle name="Hipervínculo visitado" xfId="36757" builtinId="9" hidden="1"/>
    <cellStyle name="Hipervínculo visitado" xfId="36759" builtinId="9" hidden="1"/>
    <cellStyle name="Hipervínculo visitado" xfId="36761" builtinId="9" hidden="1"/>
    <cellStyle name="Hipervínculo visitado" xfId="36763" builtinId="9" hidden="1"/>
    <cellStyle name="Hipervínculo visitado" xfId="36765" builtinId="9" hidden="1"/>
    <cellStyle name="Hipervínculo visitado" xfId="36767" builtinId="9" hidden="1"/>
    <cellStyle name="Hipervínculo visitado" xfId="36769" builtinId="9" hidden="1"/>
    <cellStyle name="Hipervínculo visitado" xfId="36771" builtinId="9" hidden="1"/>
    <cellStyle name="Hipervínculo visitado" xfId="36773" builtinId="9" hidden="1"/>
    <cellStyle name="Hipervínculo visitado" xfId="36775" builtinId="9" hidden="1"/>
    <cellStyle name="Hipervínculo visitado" xfId="36777" builtinId="9" hidden="1"/>
    <cellStyle name="Hipervínculo visitado" xfId="36779" builtinId="9" hidden="1"/>
    <cellStyle name="Hipervínculo visitado" xfId="36781" builtinId="9" hidden="1"/>
    <cellStyle name="Hipervínculo visitado" xfId="36783" builtinId="9" hidden="1"/>
    <cellStyle name="Hipervínculo visitado" xfId="36785" builtinId="9" hidden="1"/>
    <cellStyle name="Hipervínculo visitado" xfId="36787" builtinId="9" hidden="1"/>
    <cellStyle name="Hipervínculo visitado" xfId="36789" builtinId="9" hidden="1"/>
    <cellStyle name="Hipervínculo visitado" xfId="36791" builtinId="9" hidden="1"/>
    <cellStyle name="Hipervínculo visitado" xfId="36793" builtinId="9" hidden="1"/>
    <cellStyle name="Hipervínculo visitado" xfId="36795" builtinId="9" hidden="1"/>
    <cellStyle name="Hipervínculo visitado" xfId="36797" builtinId="9" hidden="1"/>
    <cellStyle name="Hipervínculo visitado" xfId="36799" builtinId="9" hidden="1"/>
    <cellStyle name="Hipervínculo visitado" xfId="36801" builtinId="9" hidden="1"/>
    <cellStyle name="Hipervínculo visitado" xfId="36803" builtinId="9" hidden="1"/>
    <cellStyle name="Hipervínculo visitado" xfId="36805" builtinId="9" hidden="1"/>
    <cellStyle name="Hipervínculo visitado" xfId="36807" builtinId="9" hidden="1"/>
    <cellStyle name="Hipervínculo visitado" xfId="36809" builtinId="9" hidden="1"/>
    <cellStyle name="Hipervínculo visitado" xfId="36811" builtinId="9" hidden="1"/>
    <cellStyle name="Hipervínculo visitado" xfId="36813" builtinId="9" hidden="1"/>
    <cellStyle name="Hipervínculo visitado" xfId="36815" builtinId="9" hidden="1"/>
    <cellStyle name="Hipervínculo visitado" xfId="36817" builtinId="9" hidden="1"/>
    <cellStyle name="Hipervínculo visitado" xfId="36819" builtinId="9" hidden="1"/>
    <cellStyle name="Hipervínculo visitado" xfId="36821" builtinId="9" hidden="1"/>
    <cellStyle name="Hipervínculo visitado" xfId="36823" builtinId="9" hidden="1"/>
    <cellStyle name="Hipervínculo visitado" xfId="36825" builtinId="9" hidden="1"/>
    <cellStyle name="Hipervínculo visitado" xfId="36827" builtinId="9" hidden="1"/>
    <cellStyle name="Hipervínculo visitado" xfId="36829" builtinId="9" hidden="1"/>
    <cellStyle name="Hipervínculo visitado" xfId="36831" builtinId="9" hidden="1"/>
    <cellStyle name="Hipervínculo visitado" xfId="36833" builtinId="9" hidden="1"/>
    <cellStyle name="Hipervínculo visitado" xfId="36835" builtinId="9" hidden="1"/>
    <cellStyle name="Hipervínculo visitado" xfId="36837" builtinId="9" hidden="1"/>
    <cellStyle name="Hipervínculo visitado" xfId="36839" builtinId="9" hidden="1"/>
    <cellStyle name="Hipervínculo visitado" xfId="36841" builtinId="9" hidden="1"/>
    <cellStyle name="Hipervínculo visitado" xfId="36843" builtinId="9" hidden="1"/>
    <cellStyle name="Hipervínculo visitado" xfId="36845" builtinId="9" hidden="1"/>
    <cellStyle name="Hipervínculo visitado" xfId="36847" builtinId="9" hidden="1"/>
    <cellStyle name="Hipervínculo visitado" xfId="36849" builtinId="9" hidden="1"/>
    <cellStyle name="Hipervínculo visitado" xfId="36851" builtinId="9" hidden="1"/>
    <cellStyle name="Hipervínculo visitado" xfId="36853" builtinId="9" hidden="1"/>
    <cellStyle name="Hipervínculo visitado" xfId="37021" builtinId="9" hidden="1"/>
    <cellStyle name="Hipervínculo visitado" xfId="37151" builtinId="9" hidden="1"/>
    <cellStyle name="Hipervínculo visitado" xfId="37118" builtinId="9" hidden="1"/>
    <cellStyle name="Hipervínculo visitado" xfId="37062" builtinId="9" hidden="1"/>
    <cellStyle name="Hipervínculo visitado" xfId="37005" builtinId="9" hidden="1"/>
    <cellStyle name="Hipervínculo visitado" xfId="33326" builtinId="9" hidden="1"/>
    <cellStyle name="Hipervínculo visitado" xfId="33508" builtinId="9" hidden="1"/>
    <cellStyle name="Hipervínculo visitado" xfId="37258" builtinId="9" hidden="1"/>
    <cellStyle name="Hipervínculo visitado" xfId="37201" builtinId="9" hidden="1"/>
    <cellStyle name="Hipervínculo visitado" xfId="37163" builtinId="9" hidden="1"/>
    <cellStyle name="Hipervínculo visitado" xfId="36914" builtinId="9" hidden="1"/>
    <cellStyle name="Hipervínculo visitado" xfId="36898" builtinId="9" hidden="1"/>
    <cellStyle name="Hipervínculo visitado" xfId="37157" builtinId="9" hidden="1"/>
    <cellStyle name="Hipervínculo visitado" xfId="37127" builtinId="9" hidden="1"/>
    <cellStyle name="Hipervínculo visitado" xfId="37071" builtinId="9" hidden="1"/>
    <cellStyle name="Hipervínculo visitado" xfId="37014" builtinId="9" hidden="1"/>
    <cellStyle name="Hipervínculo visitado" xfId="36921" builtinId="9" hidden="1"/>
    <cellStyle name="Hipervínculo visitado" xfId="37257" builtinId="9" hidden="1"/>
    <cellStyle name="Hipervínculo visitado" xfId="37200" builtinId="9" hidden="1"/>
    <cellStyle name="Hipervínculo visitado" xfId="37158" builtinId="9" hidden="1"/>
    <cellStyle name="Hipervínculo visitado" xfId="37128" builtinId="9" hidden="1"/>
    <cellStyle name="Hipervínculo visitado" xfId="37072" builtinId="9" hidden="1"/>
    <cellStyle name="Hipervínculo visitado" xfId="37015" builtinId="9" hidden="1"/>
    <cellStyle name="Hipervínculo visitado" xfId="36926" builtinId="9" hidden="1"/>
    <cellStyle name="Hipervínculo visitado" xfId="35096" builtinId="9" hidden="1"/>
    <cellStyle name="Hipervínculo visitado" xfId="37100" builtinId="9" hidden="1"/>
    <cellStyle name="Hipervínculo visitado" xfId="37044" builtinId="9" hidden="1"/>
    <cellStyle name="Hipervínculo visitado" xfId="36987" builtinId="9" hidden="1"/>
    <cellStyle name="Hipervínculo visitado" xfId="37256" builtinId="9" hidden="1"/>
    <cellStyle name="Hipervínculo visitado" xfId="37199" builtinId="9" hidden="1"/>
    <cellStyle name="Hipervínculo visitado" xfId="35203" builtinId="9" hidden="1"/>
    <cellStyle name="Hipervínculo visitado" xfId="36899" builtinId="9" hidden="1"/>
    <cellStyle name="Hipervínculo visitado" xfId="35260" builtinId="9" hidden="1"/>
    <cellStyle name="Hipervínculo visitado" xfId="35317" builtinId="9" hidden="1"/>
    <cellStyle name="Hipervínculo visitado" xfId="35055" builtinId="9" hidden="1"/>
    <cellStyle name="Hipervínculo visitado" xfId="37162" builtinId="9" hidden="1"/>
    <cellStyle name="Hipervínculo visitado" xfId="37132" builtinId="9" hidden="1"/>
    <cellStyle name="Hipervínculo visitado" xfId="37076" builtinId="9" hidden="1"/>
    <cellStyle name="Hipervínculo visitado" xfId="37019" builtinId="9" hidden="1"/>
    <cellStyle name="Hipervínculo visitado" xfId="37144" builtinId="9" hidden="1"/>
    <cellStyle name="Hipervínculo visitado" xfId="37088" builtinId="9" hidden="1"/>
    <cellStyle name="Hipervínculo visitado" xfId="37032" builtinId="9" hidden="1"/>
    <cellStyle name="Hipervínculo visitado" xfId="36976" builtinId="9" hidden="1"/>
    <cellStyle name="Hipervínculo visitado" xfId="37142" builtinId="9" hidden="1"/>
    <cellStyle name="Hipervínculo visitado" xfId="37086" builtinId="9" hidden="1"/>
    <cellStyle name="Hipervínculo visitado" xfId="37030" builtinId="9" hidden="1"/>
    <cellStyle name="Hipervínculo visitado" xfId="36974" builtinId="9" hidden="1"/>
    <cellStyle name="Hipervínculo visitado" xfId="36909" builtinId="9" hidden="1"/>
    <cellStyle name="Hipervínculo visitado" xfId="35049" builtinId="9" hidden="1"/>
    <cellStyle name="Hipervínculo visitado" xfId="37300" builtinId="9" hidden="1"/>
    <cellStyle name="Hipervínculo visitado" xfId="37244" builtinId="9" hidden="1"/>
    <cellStyle name="Hipervínculo visitado" xfId="36932" builtinId="9" hidden="1"/>
    <cellStyle name="Hipervínculo visitado" xfId="37298" builtinId="9" hidden="1"/>
    <cellStyle name="Hipervínculo visitado" xfId="37242" builtinId="9" hidden="1"/>
    <cellStyle name="Hipervínculo visitado" xfId="37186" builtinId="9" hidden="1"/>
    <cellStyle name="Hipervínculo visitado" xfId="36929" builtinId="9" hidden="1"/>
    <cellStyle name="Hipervínculo visitado" xfId="37260" builtinId="9" hidden="1"/>
    <cellStyle name="Hipervínculo visitado" xfId="37203" builtinId="9" hidden="1"/>
    <cellStyle name="Hipervínculo visitado" xfId="37184" builtinId="9" hidden="1"/>
    <cellStyle name="Hipervínculo visitado" xfId="37141" builtinId="9" hidden="1"/>
    <cellStyle name="Hipervínculo visitado" xfId="37085" builtinId="9" hidden="1"/>
    <cellStyle name="Hipervínculo visitado" xfId="37029" builtinId="9" hidden="1"/>
    <cellStyle name="Hipervínculo visitado" xfId="35513" builtinId="9" hidden="1"/>
    <cellStyle name="Hipervínculo visitado" xfId="37290" builtinId="9" hidden="1"/>
    <cellStyle name="Hipervínculo visitado" xfId="37234" builtinId="9" hidden="1"/>
    <cellStyle name="Hipervínculo visitado" xfId="37178" builtinId="9" hidden="1"/>
    <cellStyle name="Hipervínculo visitado" xfId="36918" builtinId="9" hidden="1"/>
    <cellStyle name="Hipervínculo visitado" xfId="37197" builtinId="9" hidden="1"/>
    <cellStyle name="Hipervínculo visitado" xfId="37160" builtinId="9" hidden="1"/>
    <cellStyle name="Hipervínculo visitado" xfId="37130" builtinId="9" hidden="1"/>
    <cellStyle name="Hipervínculo visitado" xfId="37074" builtinId="9" hidden="1"/>
    <cellStyle name="Hipervínculo visitado" xfId="37017" builtinId="9" hidden="1"/>
    <cellStyle name="Hipervínculo visitado" xfId="37138" builtinId="9" hidden="1"/>
    <cellStyle name="Hipervínculo visitado" xfId="37082" builtinId="9" hidden="1"/>
    <cellStyle name="Hipervínculo visitado" xfId="37026" builtinId="9" hidden="1"/>
    <cellStyle name="Hipervínculo visitado" xfId="36970" builtinId="9" hidden="1"/>
    <cellStyle name="Hipervínculo visitado" xfId="35040" builtinId="9" hidden="1"/>
    <cellStyle name="Hipervínculo visitado" xfId="37254" builtinId="9" hidden="1"/>
    <cellStyle name="Hipervínculo visitado" xfId="37196" builtinId="9" hidden="1"/>
    <cellStyle name="Hipervínculo visitado" xfId="37153" builtinId="9" hidden="1"/>
    <cellStyle name="Hipervínculo visitado" xfId="37121" builtinId="9" hidden="1"/>
    <cellStyle name="Hipervínculo visitado" xfId="37065" builtinId="9" hidden="1"/>
    <cellStyle name="Hipervínculo visitado" xfId="37008" builtinId="9" hidden="1"/>
    <cellStyle name="Hipervínculo visitado" xfId="37137" builtinId="9" hidden="1"/>
    <cellStyle name="Hipervínculo visitado" xfId="37081" builtinId="9" hidden="1"/>
    <cellStyle name="Hipervínculo visitado" xfId="37025" builtinId="9" hidden="1"/>
    <cellStyle name="Hipervínculo visitado" xfId="36969" builtinId="9" hidden="1"/>
    <cellStyle name="Hipervínculo visitado" xfId="37140" builtinId="9" hidden="1"/>
    <cellStyle name="Hipervínculo visitado" xfId="37084" builtinId="9" hidden="1"/>
    <cellStyle name="Hipervínculo visitado" xfId="37028" builtinId="9" hidden="1"/>
    <cellStyle name="Hipervínculo visitado" xfId="36972" builtinId="9" hidden="1"/>
    <cellStyle name="Hipervínculo visitado" xfId="35178" builtinId="9" hidden="1"/>
    <cellStyle name="Hipervínculo visitado" xfId="36982" builtinId="9" hidden="1"/>
    <cellStyle name="Hipervínculo visitado" xfId="37275" builtinId="9" hidden="1"/>
    <cellStyle name="Hipervínculo visitado" xfId="37218" builtinId="9" hidden="1"/>
    <cellStyle name="Hipervínculo visitado" xfId="36897" builtinId="9" hidden="1"/>
    <cellStyle name="Hipervínculo visitado" xfId="37301" builtinId="9" hidden="1"/>
    <cellStyle name="Hipervínculo visitado" xfId="37245" builtinId="9" hidden="1"/>
    <cellStyle name="Hipervínculo visitado" xfId="36933" builtinId="9" hidden="1"/>
    <cellStyle name="Hipervínculo visitado" xfId="37289" builtinId="9" hidden="1"/>
    <cellStyle name="Hipervínculo visitado" xfId="37233" builtinId="9" hidden="1"/>
    <cellStyle name="Hipervínculo visitado" xfId="37177" builtinId="9" hidden="1"/>
    <cellStyle name="Hipervínculo visitado" xfId="36917" builtinId="9" hidden="1"/>
    <cellStyle name="Hipervínculo visitado" xfId="37291" builtinId="9" hidden="1"/>
    <cellStyle name="Hipervínculo visitado" xfId="37235" builtinId="9" hidden="1"/>
    <cellStyle name="Hipervínculo visitado" xfId="37179" builtinId="9" hidden="1"/>
    <cellStyle name="Hipervínculo visitado" xfId="36919" builtinId="9" hidden="1"/>
    <cellStyle name="Hipervínculo visitado" xfId="37288" builtinId="9" hidden="1"/>
    <cellStyle name="Hipervínculo visitado" xfId="37231" builtinId="9" hidden="1"/>
    <cellStyle name="Hipervínculo visitado" xfId="37164" builtinId="9" hidden="1"/>
    <cellStyle name="Hipervínculo visitado" xfId="36915" builtinId="9" hidden="1"/>
    <cellStyle name="Hipervínculo visitado" xfId="37252" builtinId="9" hidden="1"/>
    <cellStyle name="Hipervínculo visitado" xfId="37194" builtinId="9" hidden="1"/>
    <cellStyle name="Hipervínculo visitado" xfId="37161" builtinId="9" hidden="1"/>
    <cellStyle name="Hipervínculo visitado" xfId="37131" builtinId="9" hidden="1"/>
    <cellStyle name="Hipervínculo visitado" xfId="37075" builtinId="9" hidden="1"/>
    <cellStyle name="Hipervínculo visitado" xfId="37018" builtinId="9" hidden="1"/>
    <cellStyle name="Hipervínculo visitado" xfId="37098" builtinId="9" hidden="1"/>
    <cellStyle name="Hipervínculo visitado" xfId="37042" builtinId="9" hidden="1"/>
    <cellStyle name="Hipervínculo visitado" xfId="36984" builtinId="9" hidden="1"/>
    <cellStyle name="Hipervínculo visitado" xfId="36971" builtinId="9" hidden="1"/>
    <cellStyle name="Hipervínculo visitado" xfId="37294" builtinId="9" hidden="1"/>
    <cellStyle name="Hipervínculo visitado" xfId="37238" builtinId="9" hidden="1"/>
    <cellStyle name="Hipervínculo visitado" xfId="36924" builtinId="9" hidden="1"/>
    <cellStyle name="Hipervínculo visitado" xfId="35235" builtinId="9" hidden="1"/>
    <cellStyle name="Hipervínculo visitado" xfId="37188" builtinId="9" hidden="1"/>
    <cellStyle name="Hipervínculo visitado" xfId="37152" builtinId="9" hidden="1"/>
    <cellStyle name="Hipervínculo visitado" xfId="37119" builtinId="9" hidden="1"/>
    <cellStyle name="Hipervínculo visitado" xfId="37063" builtinId="9" hidden="1"/>
    <cellStyle name="Hipervínculo visitado" xfId="37006" builtinId="9" hidden="1"/>
    <cellStyle name="Hipervínculo visitado" xfId="35106" builtinId="9" hidden="1"/>
    <cellStyle name="Hipervínculo visitado" xfId="36862" builtinId="9" hidden="1"/>
    <cellStyle name="Hipervínculo visitado" xfId="36886" builtinId="9" hidden="1"/>
    <cellStyle name="Hipervínculo visitado" xfId="36878" builtinId="9" hidden="1"/>
    <cellStyle name="Hipervínculo visitado" xfId="36870" builtinId="9" hidden="1"/>
    <cellStyle name="Hipervínculo visitado" xfId="37126" builtinId="9" hidden="1"/>
    <cellStyle name="Hipervínculo visitado" xfId="37070" builtinId="9" hidden="1"/>
    <cellStyle name="Hipervínculo visitado" xfId="37013" builtinId="9" hidden="1"/>
    <cellStyle name="Hipervínculo visitado" xfId="35292" builtinId="9" hidden="1"/>
    <cellStyle name="Hipervínculo visitado" xfId="35053" builtinId="9" hidden="1"/>
    <cellStyle name="Hipervínculo visitado" xfId="37305" builtinId="9" hidden="1"/>
    <cellStyle name="Hipervínculo visitado" xfId="37249" builtinId="9" hidden="1"/>
    <cellStyle name="Hipervínculo visitado" xfId="36939" builtinId="9" hidden="1"/>
    <cellStyle name="Hipervínculo visitado" xfId="36980" builtinId="9" hidden="1"/>
    <cellStyle name="Hipervínculo visitado" xfId="36944" builtinId="9" hidden="1"/>
    <cellStyle name="Hipervínculo visitado" xfId="37279" builtinId="9" hidden="1"/>
    <cellStyle name="Hipervínculo visitado" xfId="37222" builtinId="9" hidden="1"/>
    <cellStyle name="Hipervínculo visitado" xfId="36903" builtinId="9" hidden="1"/>
    <cellStyle name="Hipervínculo visitado" xfId="37251" builtinId="9" hidden="1"/>
    <cellStyle name="Hipervínculo visitado" xfId="37192" builtinId="9" hidden="1"/>
    <cellStyle name="Hipervínculo visitado" xfId="37156" builtinId="9" hidden="1"/>
    <cellStyle name="Hipervínculo visitado" xfId="37125" builtinId="9" hidden="1"/>
    <cellStyle name="Hipervínculo visitado" xfId="37069" builtinId="9" hidden="1"/>
    <cellStyle name="Hipervínculo visitado" xfId="37012" builtinId="9" hidden="1"/>
    <cellStyle name="Hipervínculo visitado" xfId="35054" builtinId="9" hidden="1"/>
    <cellStyle name="Hipervínculo visitado" xfId="37095" builtinId="9" hidden="1"/>
    <cellStyle name="Hipervínculo visitado" xfId="37039" builtinId="9" hidden="1"/>
    <cellStyle name="Hipervínculo visitado" xfId="36978" builtinId="9" hidden="1"/>
    <cellStyle name="Hipervínculo visitado" xfId="37277" builtinId="9" hidden="1"/>
    <cellStyle name="Hipervínculo visitado" xfId="37220" builtinId="9" hidden="1"/>
    <cellStyle name="Hipervínculo visitado" xfId="36901" builtinId="9" hidden="1"/>
    <cellStyle name="Hipervínculo visitado" xfId="37303" builtinId="9" hidden="1"/>
    <cellStyle name="Hipervínculo visitado" xfId="37247" builtinId="9" hidden="1"/>
    <cellStyle name="Hipervínculo visitado" xfId="36937" builtinId="9" hidden="1"/>
    <cellStyle name="Hipervínculo visitado" xfId="37091" builtinId="9" hidden="1"/>
    <cellStyle name="Hipervínculo visitado" xfId="37035" builtinId="9" hidden="1"/>
    <cellStyle name="Hipervínculo visitado" xfId="37190" builtinId="9" hidden="1"/>
    <cellStyle name="Hipervínculo visitado" xfId="37154" builtinId="9" hidden="1"/>
    <cellStyle name="Hipervínculo visitado" xfId="37123" builtinId="9" hidden="1"/>
    <cellStyle name="Hipervínculo visitado" xfId="37067" builtinId="9" hidden="1"/>
    <cellStyle name="Hipervínculo visitado" xfId="37010" builtinId="9" hidden="1"/>
    <cellStyle name="Hipervínculo visitado" xfId="36935" builtinId="9" hidden="1"/>
    <cellStyle name="Hipervínculo visitado" xfId="37304" builtinId="9" hidden="1"/>
    <cellStyle name="Hipervínculo visitado" xfId="37248" builtinId="9" hidden="1"/>
    <cellStyle name="Hipervínculo visitado" xfId="36938" builtinId="9" hidden="1"/>
    <cellStyle name="Hipervínculo visitado" xfId="35043" builtinId="9" hidden="1"/>
    <cellStyle name="Hipervínculo visitado" xfId="36866" builtinId="9" hidden="1"/>
    <cellStyle name="Hipervínculo visitado" xfId="36859" builtinId="9" hidden="1"/>
    <cellStyle name="Hipervínculo visitado" xfId="36889" builtinId="9" hidden="1"/>
    <cellStyle name="Hipervínculo visitado" xfId="36881" builtinId="9" hidden="1"/>
    <cellStyle name="Hipervínculo visitado" xfId="36873" builtinId="9" hidden="1"/>
    <cellStyle name="Hipervínculo visitado" xfId="37272" builtinId="9" hidden="1"/>
    <cellStyle name="Hipervínculo visitado" xfId="37215" builtinId="9" hidden="1"/>
    <cellStyle name="Hipervínculo visitado" xfId="37176" builtinId="9" hidden="1"/>
    <cellStyle name="Hipervínculo visitado" xfId="36892" builtinId="9" hidden="1"/>
    <cellStyle name="Hipervínculo visitado" xfId="37270" builtinId="9" hidden="1"/>
    <cellStyle name="Hipervínculo visitado" xfId="37213" builtinId="9" hidden="1"/>
    <cellStyle name="Hipervínculo visitado" xfId="37174" builtinId="9" hidden="1"/>
    <cellStyle name="Hipervínculo visitado" xfId="36888" builtinId="9" hidden="1"/>
    <cellStyle name="Hipervínculo visitado" xfId="37268" builtinId="9" hidden="1"/>
    <cellStyle name="Hipervínculo visitado" xfId="37211" builtinId="9" hidden="1"/>
    <cellStyle name="Hipervínculo visitado" xfId="37172" builtinId="9" hidden="1"/>
    <cellStyle name="Hipervínculo visitado" xfId="36884" builtinId="9" hidden="1"/>
    <cellStyle name="Hipervínculo visitado" xfId="37266" builtinId="9" hidden="1"/>
    <cellStyle name="Hipervínculo visitado" xfId="37209" builtinId="9" hidden="1"/>
    <cellStyle name="Hipervínculo visitado" xfId="37170" builtinId="9" hidden="1"/>
    <cellStyle name="Hipervínculo visitado" xfId="36880" builtinId="9" hidden="1"/>
    <cellStyle name="Hipervínculo visitado" xfId="37264" builtinId="9" hidden="1"/>
    <cellStyle name="Hipervínculo visitado" xfId="37207" builtinId="9" hidden="1"/>
    <cellStyle name="Hipervínculo visitado" xfId="37168" builtinId="9" hidden="1"/>
    <cellStyle name="Hipervínculo visitado" xfId="36876" builtinId="9" hidden="1"/>
    <cellStyle name="Hipervínculo visitado" xfId="37262" builtinId="9" hidden="1"/>
    <cellStyle name="Hipervínculo visitado" xfId="37205" builtinId="9" hidden="1"/>
    <cellStyle name="Hipervínculo visitado" xfId="37166" builtinId="9" hidden="1"/>
    <cellStyle name="Hipervínculo visitado" xfId="36872" builtinId="9" hidden="1"/>
    <cellStyle name="Hipervínculo visitado" xfId="37271" builtinId="9" hidden="1"/>
    <cellStyle name="Hipervínculo visitado" xfId="37214" builtinId="9" hidden="1"/>
    <cellStyle name="Hipervínculo visitado" xfId="37175" builtinId="9" hidden="1"/>
    <cellStyle name="Hipervínculo visitado" xfId="36891" builtinId="9" hidden="1"/>
    <cellStyle name="Hipervínculo visitado" xfId="37269" builtinId="9" hidden="1"/>
    <cellStyle name="Hipervínculo visitado" xfId="37212" builtinId="9" hidden="1"/>
    <cellStyle name="Hipervínculo visitado" xfId="37173" builtinId="9" hidden="1"/>
    <cellStyle name="Hipervínculo visitado" xfId="36887" builtinId="9" hidden="1"/>
    <cellStyle name="Hipervínculo visitado" xfId="37267" builtinId="9" hidden="1"/>
    <cellStyle name="Hipervínculo visitado" xfId="37210" builtinId="9" hidden="1"/>
    <cellStyle name="Hipervínculo visitado" xfId="37171" builtinId="9" hidden="1"/>
    <cellStyle name="Hipervínculo visitado" xfId="36883" builtinId="9" hidden="1"/>
    <cellStyle name="Hipervínculo visitado" xfId="37265" builtinId="9" hidden="1"/>
    <cellStyle name="Hipervínculo visitado" xfId="37208" builtinId="9" hidden="1"/>
    <cellStyle name="Hipervínculo visitado" xfId="37169" builtinId="9" hidden="1"/>
    <cellStyle name="Hipervínculo visitado" xfId="36879" builtinId="9" hidden="1"/>
    <cellStyle name="Hipervínculo visitado" xfId="37263" builtinId="9" hidden="1"/>
    <cellStyle name="Hipervínculo visitado" xfId="37206" builtinId="9" hidden="1"/>
    <cellStyle name="Hipervínculo visitado" xfId="37167" builtinId="9" hidden="1"/>
    <cellStyle name="Hipervínculo visitado" xfId="36875" builtinId="9" hidden="1"/>
    <cellStyle name="Hipervínculo visitado" xfId="37261" builtinId="9" hidden="1"/>
    <cellStyle name="Hipervínculo visitado" xfId="37204" builtinId="9" hidden="1"/>
    <cellStyle name="Hipervínculo visitado" xfId="37165" builtinId="9" hidden="1"/>
    <cellStyle name="Hipervínculo visitado" xfId="36871" builtinId="9" hidden="1"/>
    <cellStyle name="Hipervínculo visitado" xfId="37307" builtinId="9" hidden="1"/>
    <cellStyle name="Hipervínculo visitado" xfId="37309" builtinId="9" hidden="1"/>
    <cellStyle name="Hipervínculo visitado" xfId="37311" builtinId="9" hidden="1"/>
    <cellStyle name="Hipervínculo visitado" xfId="37313" builtinId="9" hidden="1"/>
    <cellStyle name="Hipervínculo visitado" xfId="37315" builtinId="9" hidden="1"/>
    <cellStyle name="Hipervínculo visitado" xfId="37317" builtinId="9" hidden="1"/>
    <cellStyle name="Hipervínculo visitado" xfId="37319" builtinId="9" hidden="1"/>
    <cellStyle name="Hipervínculo visitado" xfId="37321" builtinId="9" hidden="1"/>
    <cellStyle name="Hipervínculo visitado" xfId="37324" builtinId="9" hidden="1"/>
    <cellStyle name="Hipervínculo visitado" xfId="37326" builtinId="9" hidden="1"/>
    <cellStyle name="Hipervínculo visitado" xfId="37328" builtinId="9" hidden="1"/>
    <cellStyle name="Hipervínculo visitado" xfId="37330" builtinId="9" hidden="1"/>
    <cellStyle name="Hipervínculo visitado" xfId="37332" builtinId="9" hidden="1"/>
    <cellStyle name="Hipervínculo visitado" xfId="37334" builtinId="9" hidden="1"/>
    <cellStyle name="Hipervínculo visitado" xfId="37336" builtinId="9" hidden="1"/>
    <cellStyle name="Hipervínculo visitado" xfId="37338" builtinId="9" hidden="1"/>
    <cellStyle name="Hipervínculo visitado" xfId="37340" builtinId="9" hidden="1"/>
    <cellStyle name="Hipervínculo visitado" xfId="37342" builtinId="9" hidden="1"/>
    <cellStyle name="Hipervínculo visitado" xfId="37344" builtinId="9" hidden="1"/>
    <cellStyle name="Hipervínculo visitado" xfId="37346" builtinId="9" hidden="1"/>
    <cellStyle name="Hipervínculo visitado" xfId="37348" builtinId="9" hidden="1"/>
    <cellStyle name="Hipervínculo visitado" xfId="37350" builtinId="9" hidden="1"/>
    <cellStyle name="Hipervínculo visitado" xfId="37352" builtinId="9" hidden="1"/>
    <cellStyle name="Hipervínculo visitado" xfId="37354" builtinId="9" hidden="1"/>
    <cellStyle name="Hipervínculo visitado" xfId="37356" builtinId="9" hidden="1"/>
    <cellStyle name="Hipervínculo visitado" xfId="37358" builtinId="9" hidden="1"/>
    <cellStyle name="Hipervínculo visitado" xfId="37360" builtinId="9" hidden="1"/>
    <cellStyle name="Hipervínculo visitado" xfId="37362" builtinId="9" hidden="1"/>
    <cellStyle name="Hipervínculo visitado" xfId="37364" builtinId="9" hidden="1"/>
    <cellStyle name="Hipervínculo visitado" xfId="37366" builtinId="9" hidden="1"/>
    <cellStyle name="Hipervínculo visitado" xfId="37368" builtinId="9" hidden="1"/>
    <cellStyle name="Hipervínculo visitado" xfId="37370" builtinId="9" hidden="1"/>
    <cellStyle name="Hipervínculo visitado" xfId="37372" builtinId="9" hidden="1"/>
    <cellStyle name="Hipervínculo visitado" xfId="37374" builtinId="9" hidden="1"/>
    <cellStyle name="Hipervínculo visitado" xfId="37376" builtinId="9" hidden="1"/>
    <cellStyle name="Hipervínculo visitado" xfId="37378" builtinId="9" hidden="1"/>
    <cellStyle name="Hipervínculo visitado" xfId="37380" builtinId="9" hidden="1"/>
    <cellStyle name="Hipervínculo visitado" xfId="37382" builtinId="9" hidden="1"/>
    <cellStyle name="Hipervínculo visitado" xfId="37384" builtinId="9" hidden="1"/>
    <cellStyle name="Hipervínculo visitado" xfId="37386" builtinId="9" hidden="1"/>
    <cellStyle name="Hipervínculo visitado" xfId="37388" builtinId="9" hidden="1"/>
    <cellStyle name="Hipervínculo visitado" xfId="37390" builtinId="9" hidden="1"/>
    <cellStyle name="Hipervínculo visitado" xfId="37392" builtinId="9" hidden="1"/>
    <cellStyle name="Hipervínculo visitado" xfId="37394" builtinId="9" hidden="1"/>
    <cellStyle name="Hipervínculo visitado" xfId="37396" builtinId="9" hidden="1"/>
    <cellStyle name="Hipervínculo visitado" xfId="37398" builtinId="9" hidden="1"/>
    <cellStyle name="Hipervínculo visitado" xfId="37400" builtinId="9" hidden="1"/>
    <cellStyle name="Hipervínculo visitado" xfId="37402" builtinId="9" hidden="1"/>
    <cellStyle name="Hipervínculo visitado" xfId="37404" builtinId="9" hidden="1"/>
    <cellStyle name="Hipervínculo visitado" xfId="37406" builtinId="9" hidden="1"/>
    <cellStyle name="Hipervínculo visitado" xfId="37408" builtinId="9" hidden="1"/>
    <cellStyle name="Hipervínculo visitado" xfId="37410" builtinId="9" hidden="1"/>
    <cellStyle name="Hipervínculo visitado" xfId="37412" builtinId="9" hidden="1"/>
    <cellStyle name="Hipervínculo visitado" xfId="37414" builtinId="9" hidden="1"/>
    <cellStyle name="Hipervínculo visitado" xfId="37416" builtinId="9" hidden="1"/>
    <cellStyle name="Hipervínculo visitado" xfId="37418" builtinId="9" hidden="1"/>
    <cellStyle name="Hipervínculo visitado" xfId="37420" builtinId="9" hidden="1"/>
    <cellStyle name="Hipervínculo visitado" xfId="37422" builtinId="9" hidden="1"/>
    <cellStyle name="Hipervínculo visitado" xfId="37424" builtinId="9" hidden="1"/>
    <cellStyle name="Hipervínculo visitado" xfId="37426" builtinId="9" hidden="1"/>
    <cellStyle name="Hipervínculo visitado" xfId="37428" builtinId="9" hidden="1"/>
    <cellStyle name="Hipervínculo visitado" xfId="37430" builtinId="9" hidden="1"/>
    <cellStyle name="Hipervínculo visitado" xfId="37432" builtinId="9" hidden="1"/>
    <cellStyle name="Hipervínculo visitado" xfId="37434" builtinId="9" hidden="1"/>
    <cellStyle name="Hipervínculo visitado" xfId="37436" builtinId="9" hidden="1"/>
    <cellStyle name="Hipervínculo visitado" xfId="37438" builtinId="9" hidden="1"/>
    <cellStyle name="Hipervínculo visitado" xfId="37440" builtinId="9" hidden="1"/>
    <cellStyle name="Hipervínculo visitado" xfId="37442" builtinId="9" hidden="1"/>
    <cellStyle name="Hipervínculo visitado" xfId="37444" builtinId="9" hidden="1"/>
    <cellStyle name="Hipervínculo visitado" xfId="37446" builtinId="9" hidden="1"/>
    <cellStyle name="Hipervínculo visitado" xfId="37448" builtinId="9" hidden="1"/>
    <cellStyle name="Hipervínculo visitado" xfId="37450" builtinId="9" hidden="1"/>
    <cellStyle name="Hipervínculo visitado" xfId="37452" builtinId="9" hidden="1"/>
    <cellStyle name="Hipervínculo visitado" xfId="37454" builtinId="9" hidden="1"/>
    <cellStyle name="Hipervínculo visitado" xfId="37456" builtinId="9" hidden="1"/>
    <cellStyle name="Hipervínculo visitado" xfId="37458" builtinId="9" hidden="1"/>
    <cellStyle name="Hipervínculo visitado" xfId="37460" builtinId="9" hidden="1"/>
    <cellStyle name="Hipervínculo visitado" xfId="37462" builtinId="9" hidden="1"/>
    <cellStyle name="Hipervínculo visitado" xfId="37464" builtinId="9" hidden="1"/>
    <cellStyle name="Hipervínculo visitado" xfId="37466" builtinId="9" hidden="1"/>
    <cellStyle name="Hipervínculo visitado" xfId="37468" builtinId="9" hidden="1"/>
    <cellStyle name="Hipervínculo visitado" xfId="37470" builtinId="9" hidden="1"/>
    <cellStyle name="Hipervínculo visitado" xfId="37472" builtinId="9" hidden="1"/>
    <cellStyle name="Hipervínculo visitado" xfId="37474" builtinId="9" hidden="1"/>
    <cellStyle name="Hipervínculo visitado" xfId="37476" builtinId="9" hidden="1"/>
    <cellStyle name="Hipervínculo visitado" xfId="37478" builtinId="9" hidden="1"/>
    <cellStyle name="Hipervínculo visitado" xfId="37480" builtinId="9" hidden="1"/>
    <cellStyle name="Hipervínculo visitado" xfId="37482" builtinId="9" hidden="1"/>
    <cellStyle name="Hipervínculo visitado" xfId="37484" builtinId="9" hidden="1"/>
    <cellStyle name="Hipervínculo visitado" xfId="37486" builtinId="9" hidden="1"/>
    <cellStyle name="Hipervínculo visitado" xfId="37488" builtinId="9" hidden="1"/>
    <cellStyle name="Hipervínculo visitado" xfId="37490" builtinId="9" hidden="1"/>
    <cellStyle name="Hipervínculo visitado" xfId="37492" builtinId="9" hidden="1"/>
    <cellStyle name="Hipervínculo visitado" xfId="37494" builtinId="9" hidden="1"/>
    <cellStyle name="Hipervínculo visitado" xfId="37496" builtinId="9" hidden="1"/>
    <cellStyle name="Hipervínculo visitado" xfId="37498" builtinId="9" hidden="1"/>
    <cellStyle name="Hipervínculo visitado" xfId="37500" builtinId="9" hidden="1"/>
    <cellStyle name="Hipervínculo visitado" xfId="37502" builtinId="9" hidden="1"/>
    <cellStyle name="Hipervínculo visitado" xfId="37504" builtinId="9" hidden="1"/>
    <cellStyle name="Hipervínculo visitado" xfId="37506" builtinId="9" hidden="1"/>
    <cellStyle name="Hipervínculo visitado" xfId="37508" builtinId="9" hidden="1"/>
    <cellStyle name="Hipervínculo visitado" xfId="37510" builtinId="9" hidden="1"/>
    <cellStyle name="Hipervínculo visitado" xfId="37512" builtinId="9" hidden="1"/>
    <cellStyle name="Hipervínculo visitado" xfId="37514" builtinId="9" hidden="1"/>
    <cellStyle name="Hipervínculo visitado" xfId="37516" builtinId="9" hidden="1"/>
    <cellStyle name="Hipervínculo visitado" xfId="37518" builtinId="9" hidden="1"/>
    <cellStyle name="Hipervínculo visitado" xfId="37520" builtinId="9" hidden="1"/>
    <cellStyle name="Hipervínculo visitado" xfId="37522" builtinId="9" hidden="1"/>
    <cellStyle name="Hipervínculo visitado" xfId="37524" builtinId="9" hidden="1"/>
    <cellStyle name="Hipervínculo visitado" xfId="37526" builtinId="9" hidden="1"/>
    <cellStyle name="Hipervínculo visitado" xfId="37528" builtinId="9" hidden="1"/>
    <cellStyle name="Hipervínculo visitado" xfId="37530" builtinId="9" hidden="1"/>
    <cellStyle name="Hipervínculo visitado" xfId="37532" builtinId="9" hidden="1"/>
    <cellStyle name="Hipervínculo visitado" xfId="37534" builtinId="9" hidden="1"/>
    <cellStyle name="Hipervínculo visitado" xfId="37536" builtinId="9" hidden="1"/>
    <cellStyle name="Hipervínculo visitado" xfId="37538" builtinId="9" hidden="1"/>
    <cellStyle name="Hipervínculo visitado" xfId="37540" builtinId="9" hidden="1"/>
    <cellStyle name="Hipervínculo visitado" xfId="37542" builtinId="9" hidden="1"/>
    <cellStyle name="Hipervínculo visitado" xfId="37544" builtinId="9" hidden="1"/>
    <cellStyle name="Hipervínculo visitado" xfId="37546" builtinId="9" hidden="1"/>
    <cellStyle name="Hipervínculo visitado" xfId="37548" builtinId="9" hidden="1"/>
    <cellStyle name="Hipervínculo visitado" xfId="37550" builtinId="9" hidden="1"/>
    <cellStyle name="Hipervínculo visitado" xfId="37552" builtinId="9" hidden="1"/>
    <cellStyle name="Hipervínculo visitado" xfId="37554" builtinId="9" hidden="1"/>
    <cellStyle name="Hipervínculo visitado" xfId="37556" builtinId="9" hidden="1"/>
    <cellStyle name="Hipervínculo visitado" xfId="37558" builtinId="9" hidden="1"/>
    <cellStyle name="Hipervínculo visitado" xfId="37560" builtinId="9" hidden="1"/>
    <cellStyle name="Hipervínculo visitado" xfId="37562" builtinId="9" hidden="1"/>
    <cellStyle name="Hipervínculo visitado" xfId="37564" builtinId="9" hidden="1"/>
    <cellStyle name="Hipervínculo visitado" xfId="37566" builtinId="9" hidden="1"/>
    <cellStyle name="Hipervínculo visitado" xfId="37568" builtinId="9" hidden="1"/>
    <cellStyle name="Hipervínculo visitado" xfId="37570" builtinId="9" hidden="1"/>
    <cellStyle name="Hipervínculo visitado" xfId="37572" builtinId="9" hidden="1"/>
    <cellStyle name="Hipervínculo visitado" xfId="37574" builtinId="9" hidden="1"/>
    <cellStyle name="Hipervínculo visitado" xfId="37576" builtinId="9" hidden="1"/>
    <cellStyle name="Hipervínculo visitado" xfId="37578" builtinId="9" hidden="1"/>
    <cellStyle name="Hipervínculo visitado" xfId="37580" builtinId="9" hidden="1"/>
    <cellStyle name="Hipervínculo visitado" xfId="37582" builtinId="9" hidden="1"/>
    <cellStyle name="Hipervínculo visitado" xfId="37584" builtinId="9" hidden="1"/>
    <cellStyle name="Hipervínculo visitado" xfId="37586" builtinId="9" hidden="1"/>
    <cellStyle name="Hipervínculo visitado" xfId="37588" builtinId="9" hidden="1"/>
    <cellStyle name="Hipervínculo visitado" xfId="37590" builtinId="9" hidden="1"/>
    <cellStyle name="Hipervínculo visitado" xfId="37592" builtinId="9" hidden="1"/>
    <cellStyle name="Hipervínculo visitado" xfId="37594" builtinId="9" hidden="1"/>
    <cellStyle name="Hipervínculo visitado" xfId="37596" builtinId="9" hidden="1"/>
    <cellStyle name="Hipervínculo visitado" xfId="37598" builtinId="9" hidden="1"/>
    <cellStyle name="Hipervínculo visitado" xfId="37600" builtinId="9" hidden="1"/>
    <cellStyle name="Hipervínculo visitado" xfId="37602" builtinId="9" hidden="1"/>
    <cellStyle name="Hipervínculo visitado" xfId="37604" builtinId="9" hidden="1"/>
    <cellStyle name="Hipervínculo visitado" xfId="37606" builtinId="9" hidden="1"/>
    <cellStyle name="Hipervínculo visitado" xfId="37608" builtinId="9" hidden="1"/>
    <cellStyle name="Hipervínculo visitado" xfId="37610" builtinId="9" hidden="1"/>
    <cellStyle name="Hipervínculo visitado" xfId="37612" builtinId="9" hidden="1"/>
    <cellStyle name="Hipervínculo visitado" xfId="37614" builtinId="9" hidden="1"/>
    <cellStyle name="Hipervínculo visitado" xfId="37616" builtinId="9" hidden="1"/>
    <cellStyle name="Hipervínculo visitado" xfId="37618" builtinId="9" hidden="1"/>
    <cellStyle name="Hipervínculo visitado" xfId="37620" builtinId="9" hidden="1"/>
    <cellStyle name="Hipervínculo visitado" xfId="37622" builtinId="9" hidden="1"/>
    <cellStyle name="Hipervínculo visitado" xfId="37624" builtinId="9" hidden="1"/>
    <cellStyle name="Hipervínculo visitado" xfId="37626" builtinId="9" hidden="1"/>
    <cellStyle name="Hipervínculo visitado" xfId="37628" builtinId="9" hidden="1"/>
    <cellStyle name="Hipervínculo visitado" xfId="37630" builtinId="9" hidden="1"/>
    <cellStyle name="Hipervínculo visitado" xfId="37632" builtinId="9" hidden="1"/>
    <cellStyle name="Hipervínculo visitado" xfId="37634" builtinId="9" hidden="1"/>
    <cellStyle name="Hipervínculo visitado" xfId="37636" builtinId="9" hidden="1"/>
    <cellStyle name="Hipervínculo visitado" xfId="37638" builtinId="9" hidden="1"/>
    <cellStyle name="Hipervínculo visitado" xfId="37640" builtinId="9" hidden="1"/>
    <cellStyle name="Hipervínculo visitado" xfId="37642" builtinId="9" hidden="1"/>
    <cellStyle name="Hipervínculo visitado" xfId="37644" builtinId="9" hidden="1"/>
    <cellStyle name="Hipervínculo visitado" xfId="37646" builtinId="9" hidden="1"/>
    <cellStyle name="Hipervínculo visitado" xfId="37648" builtinId="9" hidden="1"/>
    <cellStyle name="Hipervínculo visitado" xfId="37650" builtinId="9" hidden="1"/>
    <cellStyle name="Hipervínculo visitado" xfId="37652" builtinId="9" hidden="1"/>
    <cellStyle name="Hipervínculo visitado" xfId="37654" builtinId="9" hidden="1"/>
    <cellStyle name="Hipervínculo visitado" xfId="37656" builtinId="9" hidden="1"/>
    <cellStyle name="Hipervínculo visitado" xfId="37658" builtinId="9" hidden="1"/>
    <cellStyle name="Hipervínculo visitado" xfId="37660" builtinId="9" hidden="1"/>
    <cellStyle name="Hipervínculo visitado" xfId="37662" builtinId="9" hidden="1"/>
    <cellStyle name="Hipervínculo visitado" xfId="37664" builtinId="9" hidden="1"/>
    <cellStyle name="Hipervínculo visitado" xfId="37666" builtinId="9" hidden="1"/>
    <cellStyle name="Hipervínculo visitado" xfId="37668" builtinId="9" hidden="1"/>
    <cellStyle name="Hipervínculo visitado" xfId="37670" builtinId="9" hidden="1"/>
    <cellStyle name="Hipervínculo visitado" xfId="37672" builtinId="9" hidden="1"/>
    <cellStyle name="Hipervínculo visitado" xfId="37674" builtinId="9" hidden="1"/>
    <cellStyle name="Hipervínculo visitado" xfId="37676" builtinId="9" hidden="1"/>
    <cellStyle name="Hipervínculo visitado" xfId="37678" builtinId="9" hidden="1"/>
    <cellStyle name="Hipervínculo visitado" xfId="37680" builtinId="9" hidden="1"/>
    <cellStyle name="Hipervínculo visitado" xfId="37682" builtinId="9" hidden="1"/>
    <cellStyle name="Hipervínculo visitado" xfId="37684" builtinId="9" hidden="1"/>
    <cellStyle name="Hipervínculo visitado" xfId="37686" builtinId="9" hidden="1"/>
    <cellStyle name="Hipervínculo visitado" xfId="37688" builtinId="9" hidden="1"/>
    <cellStyle name="Hipervínculo visitado" xfId="37690" builtinId="9" hidden="1"/>
    <cellStyle name="Hipervínculo visitado" xfId="37692" builtinId="9" hidden="1"/>
    <cellStyle name="Hipervínculo visitado" xfId="37694" builtinId="9" hidden="1"/>
    <cellStyle name="Hipervínculo visitado" xfId="37696" builtinId="9" hidden="1"/>
    <cellStyle name="Hipervínculo visitado" xfId="37698" builtinId="9" hidden="1"/>
    <cellStyle name="Hipervínculo visitado" xfId="37700" builtinId="9" hidden="1"/>
    <cellStyle name="Hipervínculo visitado" xfId="37702" builtinId="9" hidden="1"/>
    <cellStyle name="Hipervínculo visitado" xfId="37704" builtinId="9" hidden="1"/>
    <cellStyle name="Hipervínculo visitado" xfId="37706" builtinId="9" hidden="1"/>
    <cellStyle name="Hipervínculo visitado" xfId="37708" builtinId="9" hidden="1"/>
    <cellStyle name="Hipervínculo visitado" xfId="37710" builtinId="9" hidden="1"/>
    <cellStyle name="Hipervínculo visitado" xfId="37712" builtinId="9" hidden="1"/>
    <cellStyle name="Hipervínculo visitado" xfId="37714" builtinId="9" hidden="1"/>
    <cellStyle name="Hipervínculo visitado" xfId="37716" builtinId="9" hidden="1"/>
    <cellStyle name="Hipervínculo visitado" xfId="37718" builtinId="9" hidden="1"/>
    <cellStyle name="Hipervínculo visitado" xfId="37720" builtinId="9" hidden="1"/>
    <cellStyle name="Hipervínculo visitado" xfId="37722" builtinId="9" hidden="1"/>
    <cellStyle name="Hipervínculo visitado" xfId="37724" builtinId="9" hidden="1"/>
    <cellStyle name="Hipervínculo visitado" xfId="37726" builtinId="9" hidden="1"/>
    <cellStyle name="Hipervínculo visitado" xfId="37728" builtinId="9" hidden="1"/>
    <cellStyle name="Hipervínculo visitado" xfId="37730" builtinId="9" hidden="1"/>
    <cellStyle name="Hipervínculo visitado" xfId="37732" builtinId="9" hidden="1"/>
    <cellStyle name="Hipervínculo visitado" xfId="37734" builtinId="9" hidden="1"/>
    <cellStyle name="Hipervínculo visitado" xfId="37736" builtinId="9" hidden="1"/>
    <cellStyle name="Hipervínculo visitado" xfId="37738" builtinId="9" hidden="1"/>
    <cellStyle name="Hipervínculo visitado" xfId="37740" builtinId="9" hidden="1"/>
    <cellStyle name="Hipervínculo visitado" xfId="37742" builtinId="9" hidden="1"/>
    <cellStyle name="Hipervínculo visitado" xfId="37744" builtinId="9" hidden="1"/>
    <cellStyle name="Hipervínculo visitado" xfId="37746" builtinId="9" hidden="1"/>
    <cellStyle name="Hipervínculo visitado" xfId="37748" builtinId="9" hidden="1"/>
    <cellStyle name="Hipervínculo visitado" xfId="37750" builtinId="9" hidden="1"/>
    <cellStyle name="Hipervínculo visitado" xfId="37752" builtinId="9" hidden="1"/>
    <cellStyle name="Hipervínculo visitado" xfId="37754" builtinId="9" hidden="1"/>
    <cellStyle name="Hipervínculo visitado" xfId="37756" builtinId="9" hidden="1"/>
    <cellStyle name="Hipervínculo visitado" xfId="37758" builtinId="9" hidden="1"/>
    <cellStyle name="Hipervínculo visitado" xfId="37760" builtinId="9" hidden="1"/>
    <cellStyle name="Hipervínculo visitado" xfId="37762" builtinId="9" hidden="1"/>
    <cellStyle name="Hipervínculo visitado" xfId="37764" builtinId="9" hidden="1"/>
    <cellStyle name="Hipervínculo visitado" xfId="37766" builtinId="9" hidden="1"/>
    <cellStyle name="Hipervínculo visitado" xfId="37768" builtinId="9" hidden="1"/>
    <cellStyle name="Hipervínculo visitado" xfId="37770" builtinId="9" hidden="1"/>
    <cellStyle name="Hipervínculo visitado" xfId="37772" builtinId="9" hidden="1"/>
    <cellStyle name="Hipervínculo visitado" xfId="37774" builtinId="9" hidden="1"/>
    <cellStyle name="Hipervínculo visitado" xfId="37776" builtinId="9" hidden="1"/>
    <cellStyle name="Hipervínculo visitado" xfId="37778" builtinId="9" hidden="1"/>
    <cellStyle name="Hipervínculo visitado" xfId="37780" builtinId="9" hidden="1"/>
    <cellStyle name="Hipervínculo visitado" xfId="37782" builtinId="9" hidden="1"/>
    <cellStyle name="Hipervínculo visitado" xfId="37784" builtinId="9" hidden="1"/>
    <cellStyle name="Hipervínculo visitado" xfId="37786" builtinId="9" hidden="1"/>
    <cellStyle name="Hipervínculo visitado" xfId="37788" builtinId="9" hidden="1"/>
    <cellStyle name="Hipervínculo visitado" xfId="37790" builtinId="9" hidden="1"/>
    <cellStyle name="Hipervínculo visitado" xfId="37792" builtinId="9" hidden="1"/>
    <cellStyle name="Hipervínculo visitado" xfId="37794" builtinId="9" hidden="1"/>
    <cellStyle name="Hipervínculo visitado" xfId="37796" builtinId="9" hidden="1"/>
    <cellStyle name="Hipervínculo visitado" xfId="37798" builtinId="9" hidden="1"/>
    <cellStyle name="Hipervínculo visitado" xfId="37800" builtinId="9" hidden="1"/>
    <cellStyle name="Hipervínculo visitado" xfId="37802" builtinId="9" hidden="1"/>
    <cellStyle name="Hipervínculo visitado" xfId="37804" builtinId="9" hidden="1"/>
    <cellStyle name="Hipervínculo visitado" xfId="37806" builtinId="9" hidden="1"/>
    <cellStyle name="Hipervínculo visitado" xfId="37808" builtinId="9" hidden="1"/>
    <cellStyle name="Hipervínculo visitado" xfId="37810" builtinId="9" hidden="1"/>
    <cellStyle name="Hipervínculo visitado" xfId="37812" builtinId="9" hidden="1"/>
    <cellStyle name="Hipervínculo visitado" xfId="37814" builtinId="9" hidden="1"/>
    <cellStyle name="Hipervínculo visitado" xfId="37816" builtinId="9" hidden="1"/>
    <cellStyle name="Hipervínculo visitado" xfId="37818" builtinId="9" hidden="1"/>
    <cellStyle name="Hipervínculo visitado" xfId="37820" builtinId="9" hidden="1"/>
    <cellStyle name="Hipervínculo visitado" xfId="37822" builtinId="9" hidden="1"/>
    <cellStyle name="Hipervínculo visitado" xfId="37824" builtinId="9" hidden="1"/>
    <cellStyle name="Hipervínculo visitado" xfId="37826" builtinId="9" hidden="1"/>
    <cellStyle name="Hipervínculo visitado" xfId="37828" builtinId="9" hidden="1"/>
    <cellStyle name="Hipervínculo visitado" xfId="37830" builtinId="9" hidden="1"/>
    <cellStyle name="Hipervínculo visitado" xfId="37832" builtinId="9" hidden="1"/>
    <cellStyle name="Hipervínculo visitado" xfId="37834" builtinId="9" hidden="1"/>
    <cellStyle name="Hipervínculo visitado" xfId="37836" builtinId="9" hidden="1"/>
    <cellStyle name="Hipervínculo visitado" xfId="37838" builtinId="9" hidden="1"/>
    <cellStyle name="Hipervínculo visitado" xfId="37840" builtinId="9" hidden="1"/>
    <cellStyle name="Hipervínculo visitado" xfId="37842" builtinId="9" hidden="1"/>
    <cellStyle name="Hipervínculo visitado" xfId="37844" builtinId="9" hidden="1"/>
    <cellStyle name="Hipervínculo visitado" xfId="37846" builtinId="9" hidden="1"/>
    <cellStyle name="Hipervínculo visitado" xfId="37848" builtinId="9" hidden="1"/>
    <cellStyle name="Hipervínculo visitado" xfId="37850" builtinId="9" hidden="1"/>
    <cellStyle name="Hipervínculo visitado" xfId="37852" builtinId="9" hidden="1"/>
    <cellStyle name="Hipervínculo visitado" xfId="37854" builtinId="9" hidden="1"/>
    <cellStyle name="Hipervínculo visitado" xfId="37856" builtinId="9" hidden="1"/>
    <cellStyle name="Hipervínculo visitado" xfId="37858" builtinId="9" hidden="1"/>
    <cellStyle name="Hipervínculo visitado" xfId="37860" builtinId="9" hidden="1"/>
    <cellStyle name="Hipervínculo visitado" xfId="37862" builtinId="9" hidden="1"/>
    <cellStyle name="Hipervínculo visitado" xfId="37864" builtinId="9" hidden="1"/>
    <cellStyle name="Hipervínculo visitado" xfId="37866" builtinId="9" hidden="1"/>
    <cellStyle name="Hipervínculo visitado" xfId="37868" builtinId="9" hidden="1"/>
    <cellStyle name="Hipervínculo visitado" xfId="37870" builtinId="9" hidden="1"/>
    <cellStyle name="Hipervínculo visitado" xfId="37872" builtinId="9" hidden="1"/>
    <cellStyle name="Hipervínculo visitado" xfId="37874" builtinId="9" hidden="1"/>
    <cellStyle name="Hipervínculo visitado" xfId="37876" builtinId="9" hidden="1"/>
    <cellStyle name="Hipervínculo visitado" xfId="37878" builtinId="9" hidden="1"/>
    <cellStyle name="Hipervínculo visitado" xfId="37880" builtinId="9" hidden="1"/>
    <cellStyle name="Hipervínculo visitado" xfId="37882" builtinId="9" hidden="1"/>
    <cellStyle name="Hipervínculo visitado" xfId="37884" builtinId="9" hidden="1"/>
    <cellStyle name="Hipervínculo visitado" xfId="37886" builtinId="9" hidden="1"/>
    <cellStyle name="Hipervínculo visitado" xfId="37888" builtinId="9" hidden="1"/>
    <cellStyle name="Hipervínculo visitado" xfId="37890" builtinId="9" hidden="1"/>
    <cellStyle name="Hipervínculo visitado" xfId="37892" builtinId="9" hidden="1"/>
    <cellStyle name="Hipervínculo visitado" xfId="37894" builtinId="9" hidden="1"/>
    <cellStyle name="Hipervínculo visitado" xfId="37896" builtinId="9" hidden="1"/>
    <cellStyle name="Hipervínculo visitado" xfId="37898" builtinId="9" hidden="1"/>
    <cellStyle name="Hipervínculo visitado" xfId="37900" builtinId="9" hidden="1"/>
    <cellStyle name="Hipervínculo visitado" xfId="37902" builtinId="9" hidden="1"/>
    <cellStyle name="Hipervínculo visitado" xfId="37904" builtinId="9" hidden="1"/>
    <cellStyle name="Hipervínculo visitado" xfId="37906" builtinId="9" hidden="1"/>
    <cellStyle name="Hipervínculo visitado" xfId="37908" builtinId="9" hidden="1"/>
    <cellStyle name="Hipervínculo visitado" xfId="37910" builtinId="9" hidden="1"/>
    <cellStyle name="Hipervínculo visitado" xfId="37912" builtinId="9" hidden="1"/>
    <cellStyle name="Hipervínculo visitado" xfId="37914" builtinId="9" hidden="1"/>
    <cellStyle name="Hipervínculo visitado" xfId="37916" builtinId="9" hidden="1"/>
    <cellStyle name="Hipervínculo visitado" xfId="37918" builtinId="9" hidden="1"/>
    <cellStyle name="Hipervínculo visitado" xfId="37920" builtinId="9" hidden="1"/>
    <cellStyle name="Hipervínculo visitado" xfId="37922" builtinId="9" hidden="1"/>
    <cellStyle name="Hipervínculo visitado" xfId="37924" builtinId="9" hidden="1"/>
    <cellStyle name="Hipervínculo visitado" xfId="37926" builtinId="9" hidden="1"/>
    <cellStyle name="Hipervínculo visitado" xfId="37928" builtinId="9" hidden="1"/>
    <cellStyle name="Hipervínculo visitado" xfId="37930" builtinId="9" hidden="1"/>
    <cellStyle name="Hipervínculo visitado" xfId="37932" builtinId="9" hidden="1"/>
    <cellStyle name="Hipervínculo visitado" xfId="37934" builtinId="9" hidden="1"/>
    <cellStyle name="Hipervínculo visitado" xfId="37936" builtinId="9" hidden="1"/>
    <cellStyle name="Hipervínculo visitado" xfId="37938" builtinId="9" hidden="1"/>
    <cellStyle name="Hipervínculo visitado" xfId="37940" builtinId="9" hidden="1"/>
    <cellStyle name="Hipervínculo visitado" xfId="37942" builtinId="9" hidden="1"/>
    <cellStyle name="Hipervínculo visitado" xfId="37944" builtinId="9" hidden="1"/>
    <cellStyle name="Hipervínculo visitado" xfId="37946" builtinId="9" hidden="1"/>
    <cellStyle name="Hipervínculo visitado" xfId="37948" builtinId="9" hidden="1"/>
    <cellStyle name="Hipervínculo visitado" xfId="37950" builtinId="9" hidden="1"/>
    <cellStyle name="Hipervínculo visitado" xfId="37952" builtinId="9" hidden="1"/>
    <cellStyle name="Hipervínculo visitado" xfId="37954" builtinId="9" hidden="1"/>
    <cellStyle name="Hipervínculo visitado" xfId="37956" builtinId="9" hidden="1"/>
    <cellStyle name="Hipervínculo visitado" xfId="37958" builtinId="9" hidden="1"/>
    <cellStyle name="Hipervínculo visitado" xfId="37960" builtinId="9" hidden="1"/>
    <cellStyle name="Hipervínculo visitado" xfId="37962" builtinId="9" hidden="1"/>
    <cellStyle name="Hipervínculo visitado" xfId="37964" builtinId="9" hidden="1"/>
    <cellStyle name="Hipervínculo visitado" xfId="37966" builtinId="9" hidden="1"/>
    <cellStyle name="Hipervínculo visitado" xfId="37968" builtinId="9" hidden="1"/>
    <cellStyle name="Hipervínculo visitado" xfId="37970" builtinId="9" hidden="1"/>
    <cellStyle name="Hipervínculo visitado" xfId="37972" builtinId="9" hidden="1"/>
    <cellStyle name="Hipervínculo visitado" xfId="37974" builtinId="9" hidden="1"/>
    <cellStyle name="Hipervínculo visitado" xfId="37976" builtinId="9" hidden="1"/>
    <cellStyle name="Hipervínculo visitado" xfId="37978" builtinId="9" hidden="1"/>
    <cellStyle name="Hipervínculo visitado" xfId="37980" builtinId="9" hidden="1"/>
    <cellStyle name="Hipervínculo visitado" xfId="37982" builtinId="9" hidden="1"/>
    <cellStyle name="Hipervínculo visitado" xfId="37984" builtinId="9" hidden="1"/>
    <cellStyle name="Hipervínculo visitado" xfId="37986" builtinId="9" hidden="1"/>
    <cellStyle name="Hipervínculo visitado" xfId="37988" builtinId="9" hidden="1"/>
    <cellStyle name="Hipervínculo visitado" xfId="37990" builtinId="9" hidden="1"/>
    <cellStyle name="Hipervínculo visitado" xfId="37992" builtinId="9" hidden="1"/>
    <cellStyle name="Hipervínculo visitado" xfId="37994" builtinId="9" hidden="1"/>
    <cellStyle name="Hipervínculo visitado" xfId="37996" builtinId="9" hidden="1"/>
    <cellStyle name="Hipervínculo visitado" xfId="37998" builtinId="9" hidden="1"/>
    <cellStyle name="Hipervínculo visitado" xfId="38000" builtinId="9" hidden="1"/>
    <cellStyle name="Hipervínculo visitado" xfId="38002" builtinId="9" hidden="1"/>
    <cellStyle name="Hipervínculo visitado" xfId="38004" builtinId="9" hidden="1"/>
    <cellStyle name="Hipervínculo visitado" xfId="38006" builtinId="9" hidden="1"/>
    <cellStyle name="Hipervínculo visitado" xfId="38008" builtinId="9" hidden="1"/>
    <cellStyle name="Hipervínculo visitado" xfId="38010" builtinId="9" hidden="1"/>
    <cellStyle name="Hipervínculo visitado" xfId="38012" builtinId="9" hidden="1"/>
    <cellStyle name="Hipervínculo visitado" xfId="38014" builtinId="9" hidden="1"/>
    <cellStyle name="Hipervínculo visitado" xfId="38016" builtinId="9" hidden="1"/>
    <cellStyle name="Hipervínculo visitado" xfId="38018" builtinId="9" hidden="1"/>
    <cellStyle name="Hipervínculo visitado" xfId="38020" builtinId="9" hidden="1"/>
    <cellStyle name="Hipervínculo visitado" xfId="38022" builtinId="9" hidden="1"/>
    <cellStyle name="Hipervínculo visitado" xfId="38024" builtinId="9" hidden="1"/>
    <cellStyle name="Hipervínculo visitado" xfId="38026" builtinId="9" hidden="1"/>
    <cellStyle name="Hipervínculo visitado" xfId="38028" builtinId="9" hidden="1"/>
    <cellStyle name="Hipervínculo visitado" xfId="38030" builtinId="9" hidden="1"/>
    <cellStyle name="Hipervínculo visitado" xfId="38032" builtinId="9" hidden="1"/>
    <cellStyle name="Hipervínculo visitado" xfId="38034" builtinId="9" hidden="1"/>
    <cellStyle name="Hipervínculo visitado" xfId="38036" builtinId="9" hidden="1"/>
    <cellStyle name="Hipervínculo visitado" xfId="38038" builtinId="9" hidden="1"/>
    <cellStyle name="Hipervínculo visitado" xfId="38040" builtinId="9" hidden="1"/>
    <cellStyle name="Hipervínculo visitado" xfId="38042" builtinId="9" hidden="1"/>
    <cellStyle name="Hipervínculo visitado" xfId="38044" builtinId="9" hidden="1"/>
    <cellStyle name="Hipervínculo visitado" xfId="38046" builtinId="9" hidden="1"/>
    <cellStyle name="Hipervínculo visitado" xfId="38048" builtinId="9" hidden="1"/>
    <cellStyle name="Hipervínculo visitado" xfId="38050" builtinId="9" hidden="1"/>
    <cellStyle name="Hipervínculo visitado" xfId="38052" builtinId="9" hidden="1"/>
    <cellStyle name="Hipervínculo visitado" xfId="38054" builtinId="9" hidden="1"/>
    <cellStyle name="Hipervínculo visitado" xfId="38056" builtinId="9" hidden="1"/>
    <cellStyle name="Hipervínculo visitado" xfId="38058" builtinId="9" hidden="1"/>
    <cellStyle name="Hipervínculo visitado" xfId="38060" builtinId="9" hidden="1"/>
    <cellStyle name="Hipervínculo visitado" xfId="38062" builtinId="9" hidden="1"/>
    <cellStyle name="Hipervínculo visitado" xfId="38064" builtinId="9" hidden="1"/>
    <cellStyle name="Hipervínculo visitado" xfId="38066" builtinId="9" hidden="1"/>
    <cellStyle name="Hipervínculo visitado" xfId="38068" builtinId="9" hidden="1"/>
    <cellStyle name="Hipervínculo visitado" xfId="38070" builtinId="9" hidden="1"/>
    <cellStyle name="Hipervínculo visitado" xfId="38072" builtinId="9" hidden="1"/>
    <cellStyle name="Hipervínculo visitado" xfId="38074" builtinId="9" hidden="1"/>
    <cellStyle name="Hipervínculo visitado" xfId="38076" builtinId="9" hidden="1"/>
    <cellStyle name="Hipervínculo visitado" xfId="38078" builtinId="9" hidden="1"/>
    <cellStyle name="Hipervínculo visitado" xfId="38080" builtinId="9" hidden="1"/>
    <cellStyle name="Hipervínculo visitado" xfId="38082" builtinId="9" hidden="1"/>
    <cellStyle name="Hipervínculo visitado" xfId="38084" builtinId="9" hidden="1"/>
    <cellStyle name="Hipervínculo visitado" xfId="38086" builtinId="9" hidden="1"/>
    <cellStyle name="Hipervínculo visitado" xfId="38088" builtinId="9" hidden="1"/>
    <cellStyle name="Hipervínculo visitado" xfId="38090" builtinId="9" hidden="1"/>
    <cellStyle name="Hipervínculo visitado" xfId="38092" builtinId="9" hidden="1"/>
    <cellStyle name="Hipervínculo visitado" xfId="38094" builtinId="9" hidden="1"/>
    <cellStyle name="Hipervínculo visitado" xfId="38096" builtinId="9" hidden="1"/>
    <cellStyle name="Hipervínculo visitado" xfId="38098" builtinId="9" hidden="1"/>
    <cellStyle name="Hipervínculo visitado" xfId="38100" builtinId="9" hidden="1"/>
    <cellStyle name="Hipervínculo visitado" xfId="38102" builtinId="9" hidden="1"/>
    <cellStyle name="Hipervínculo visitado" xfId="38104" builtinId="9" hidden="1"/>
    <cellStyle name="Hipervínculo visitado" xfId="38106" builtinId="9" hidden="1"/>
    <cellStyle name="Hipervínculo visitado" xfId="38108" builtinId="9" hidden="1"/>
    <cellStyle name="Hipervínculo visitado" xfId="38110" builtinId="9" hidden="1"/>
    <cellStyle name="Hipervínculo visitado" xfId="38112" builtinId="9" hidden="1"/>
    <cellStyle name="Hipervínculo visitado" xfId="38114" builtinId="9" hidden="1"/>
    <cellStyle name="Hipervínculo visitado" xfId="38116" builtinId="9" hidden="1"/>
    <cellStyle name="Hipervínculo visitado" xfId="38118" builtinId="9" hidden="1"/>
    <cellStyle name="Hipervínculo visitado" xfId="38120" builtinId="9" hidden="1"/>
    <cellStyle name="Hipervínculo visitado" xfId="38122" builtinId="9" hidden="1"/>
    <cellStyle name="Hipervínculo visitado" xfId="38124" builtinId="9" hidden="1"/>
    <cellStyle name="Hipervínculo visitado" xfId="38126" builtinId="9" hidden="1"/>
    <cellStyle name="Hipervínculo visitado" xfId="38128" builtinId="9" hidden="1"/>
    <cellStyle name="Hipervínculo visitado" xfId="38130" builtinId="9" hidden="1"/>
    <cellStyle name="Hipervínculo visitado" xfId="38132" builtinId="9" hidden="1"/>
    <cellStyle name="Hipervínculo visitado" xfId="38134" builtinId="9" hidden="1"/>
    <cellStyle name="Hipervínculo visitado" xfId="38136" builtinId="9" hidden="1"/>
    <cellStyle name="Hipervínculo visitado" xfId="38138" builtinId="9" hidden="1"/>
    <cellStyle name="Hipervínculo visitado" xfId="38140" builtinId="9" hidden="1"/>
    <cellStyle name="Hipervínculo visitado" xfId="38142" builtinId="9" hidden="1"/>
    <cellStyle name="Hipervínculo visitado" xfId="38144" builtinId="9" hidden="1"/>
    <cellStyle name="Hipervínculo visitado" xfId="38146" builtinId="9" hidden="1"/>
    <cellStyle name="Hipervínculo visitado" xfId="38148" builtinId="9" hidden="1"/>
    <cellStyle name="Hipervínculo visitado" xfId="38150" builtinId="9" hidden="1"/>
    <cellStyle name="Hipervínculo visitado" xfId="38152" builtinId="9" hidden="1"/>
    <cellStyle name="Hipervínculo visitado" xfId="38154" builtinId="9" hidden="1"/>
    <cellStyle name="Hipervínculo visitado" xfId="38156" builtinId="9" hidden="1"/>
    <cellStyle name="Hipervínculo visitado" xfId="38158" builtinId="9" hidden="1"/>
    <cellStyle name="Hipervínculo visitado" xfId="38160" builtinId="9" hidden="1"/>
    <cellStyle name="Hipervínculo visitado" xfId="38162" builtinId="9" hidden="1"/>
    <cellStyle name="Hipervínculo visitado" xfId="38164" builtinId="9" hidden="1"/>
    <cellStyle name="Hipervínculo visitado" xfId="38166" builtinId="9" hidden="1"/>
    <cellStyle name="Hipervínculo visitado" xfId="38168" builtinId="9" hidden="1"/>
    <cellStyle name="Hipervínculo visitado" xfId="38170" builtinId="9" hidden="1"/>
    <cellStyle name="Hipervínculo visitado" xfId="38172" builtinId="9" hidden="1"/>
    <cellStyle name="Hipervínculo visitado" xfId="38174" builtinId="9" hidden="1"/>
    <cellStyle name="Hipervínculo visitado" xfId="38176" builtinId="9" hidden="1"/>
    <cellStyle name="Hipervínculo visitado" xfId="38178" builtinId="9" hidden="1"/>
    <cellStyle name="Hipervínculo visitado" xfId="38180" builtinId="9" hidden="1"/>
    <cellStyle name="Hipervínculo visitado" xfId="38182" builtinId="9" hidden="1"/>
    <cellStyle name="Hipervínculo visitado" xfId="38184" builtinId="9" hidden="1"/>
    <cellStyle name="Hipervínculo visitado" xfId="38186" builtinId="9" hidden="1"/>
    <cellStyle name="Hipervínculo visitado" xfId="38188" builtinId="9" hidden="1"/>
    <cellStyle name="Hipervínculo visitado" xfId="38190" builtinId="9" hidden="1"/>
    <cellStyle name="Hipervínculo visitado" xfId="38192" builtinId="9" hidden="1"/>
    <cellStyle name="Hipervínculo visitado" xfId="38194" builtinId="9" hidden="1"/>
    <cellStyle name="Hipervínculo visitado" xfId="38196" builtinId="9" hidden="1"/>
    <cellStyle name="Hipervínculo visitado" xfId="38198" builtinId="9" hidden="1"/>
    <cellStyle name="Hipervínculo visitado" xfId="38200" builtinId="9" hidden="1"/>
    <cellStyle name="Hipervínculo visitado" xfId="38202" builtinId="9" hidden="1"/>
    <cellStyle name="Hipervínculo visitado" xfId="38204" builtinId="9" hidden="1"/>
    <cellStyle name="Hipervínculo visitado" xfId="38206" builtinId="9" hidden="1"/>
    <cellStyle name="Hipervínculo visitado" xfId="38208" builtinId="9" hidden="1"/>
    <cellStyle name="Hipervínculo visitado" xfId="38210" builtinId="9" hidden="1"/>
    <cellStyle name="Hipervínculo visitado" xfId="38212" builtinId="9" hidden="1"/>
    <cellStyle name="Hipervínculo visitado" xfId="38214" builtinId="9" hidden="1"/>
    <cellStyle name="Hipervínculo visitado" xfId="38216" builtinId="9" hidden="1"/>
    <cellStyle name="Hipervínculo visitado" xfId="38218" builtinId="9" hidden="1"/>
    <cellStyle name="Hipervínculo visitado" xfId="38220" builtinId="9" hidden="1"/>
    <cellStyle name="Hipervínculo visitado" xfId="38222" builtinId="9" hidden="1"/>
    <cellStyle name="Hipervínculo visitado" xfId="38224" builtinId="9" hidden="1"/>
    <cellStyle name="Hipervínculo visitado" xfId="38226" builtinId="9" hidden="1"/>
    <cellStyle name="Hipervínculo visitado" xfId="38228" builtinId="9" hidden="1"/>
    <cellStyle name="Hipervínculo visitado" xfId="38230" builtinId="9" hidden="1"/>
    <cellStyle name="Hipervínculo visitado" xfId="38232" builtinId="9" hidden="1"/>
    <cellStyle name="Hipervínculo visitado" xfId="38234" builtinId="9" hidden="1"/>
    <cellStyle name="Hipervínculo visitado" xfId="38236" builtinId="9" hidden="1"/>
    <cellStyle name="Hipervínculo visitado" xfId="38238" builtinId="9" hidden="1"/>
    <cellStyle name="Hipervínculo visitado" xfId="38240" builtinId="9" hidden="1"/>
    <cellStyle name="Hipervínculo visitado" xfId="38242" builtinId="9" hidden="1"/>
    <cellStyle name="Hipervínculo visitado" xfId="38244" builtinId="9" hidden="1"/>
    <cellStyle name="Hipervínculo visitado" xfId="38246" builtinId="9" hidden="1"/>
    <cellStyle name="Hipervínculo visitado" xfId="38248" builtinId="9" hidden="1"/>
    <cellStyle name="Hipervínculo visitado" xfId="38250" builtinId="9" hidden="1"/>
    <cellStyle name="Hipervínculo visitado" xfId="38252" builtinId="9" hidden="1"/>
    <cellStyle name="Hipervínculo visitado" xfId="38254" builtinId="9" hidden="1"/>
    <cellStyle name="Hipervínculo visitado" xfId="38256" builtinId="9" hidden="1"/>
    <cellStyle name="Hipervínculo visitado" xfId="38258" builtinId="9" hidden="1"/>
    <cellStyle name="Hipervínculo visitado" xfId="38260" builtinId="9" hidden="1"/>
    <cellStyle name="Hipervínculo visitado" xfId="38262" builtinId="9" hidden="1"/>
    <cellStyle name="Hipervínculo visitado" xfId="38264" builtinId="9" hidden="1"/>
    <cellStyle name="Hipervínculo visitado" xfId="38266" builtinId="9" hidden="1"/>
    <cellStyle name="Hipervínculo visitado" xfId="38268" builtinId="9" hidden="1"/>
    <cellStyle name="Hipervínculo visitado" xfId="38270" builtinId="9" hidden="1"/>
    <cellStyle name="Hipervínculo visitado" xfId="38272" builtinId="9" hidden="1"/>
    <cellStyle name="Hipervínculo visitado" xfId="38274" builtinId="9" hidden="1"/>
    <cellStyle name="Hipervínculo visitado" xfId="38276" builtinId="9" hidden="1"/>
    <cellStyle name="Hipervínculo visitado" xfId="38278" builtinId="9" hidden="1"/>
    <cellStyle name="Hipervínculo visitado" xfId="38280" builtinId="9" hidden="1"/>
    <cellStyle name="Hipervínculo visitado" xfId="38282" builtinId="9" hidden="1"/>
    <cellStyle name="Hipervínculo visitado" xfId="38284" builtinId="9" hidden="1"/>
    <cellStyle name="Hipervínculo visitado" xfId="38286" builtinId="9" hidden="1"/>
    <cellStyle name="Hipervínculo visitado" xfId="38288" builtinId="9" hidden="1"/>
    <cellStyle name="Hipervínculo visitado" xfId="38290" builtinId="9" hidden="1"/>
    <cellStyle name="Hipervínculo visitado" xfId="38292" builtinId="9" hidden="1"/>
    <cellStyle name="Hipervínculo visitado" xfId="38294" builtinId="9" hidden="1"/>
    <cellStyle name="Hipervínculo visitado" xfId="38296" builtinId="9" hidden="1"/>
    <cellStyle name="Hipervínculo visitado" xfId="38298" builtinId="9" hidden="1"/>
    <cellStyle name="Hipervínculo visitado" xfId="38300" builtinId="9" hidden="1"/>
    <cellStyle name="Hipervínculo visitado" xfId="38302" builtinId="9" hidden="1"/>
    <cellStyle name="Hipervínculo visitado" xfId="38304" builtinId="9" hidden="1"/>
    <cellStyle name="Hipervínculo visitado" xfId="38306" builtinId="9" hidden="1"/>
    <cellStyle name="Hipervínculo visitado" xfId="38308" builtinId="9" hidden="1"/>
    <cellStyle name="Hipervínculo visitado" xfId="38310" builtinId="9" hidden="1"/>
    <cellStyle name="Hipervínculo visitado" xfId="38312" builtinId="9" hidden="1"/>
    <cellStyle name="Hipervínculo visitado" xfId="38314" builtinId="9" hidden="1"/>
    <cellStyle name="Hipervínculo visitado" xfId="38316" builtinId="9" hidden="1"/>
    <cellStyle name="Hipervínculo visitado" xfId="38318" builtinId="9" hidden="1"/>
    <cellStyle name="Hipervínculo visitado" xfId="38320" builtinId="9" hidden="1"/>
    <cellStyle name="Hipervínculo visitado" xfId="38322" builtinId="9" hidden="1"/>
    <cellStyle name="Hipervínculo visitado" xfId="38324" builtinId="9" hidden="1"/>
    <cellStyle name="Hipervínculo visitado" xfId="38326" builtinId="9" hidden="1"/>
    <cellStyle name="Hipervínculo visitado" xfId="38328" builtinId="9" hidden="1"/>
    <cellStyle name="Hipervínculo visitado" xfId="38330" builtinId="9" hidden="1"/>
    <cellStyle name="Hipervínculo visitado" xfId="38332" builtinId="9" hidden="1"/>
    <cellStyle name="Hipervínculo visitado" xfId="38334" builtinId="9" hidden="1"/>
    <cellStyle name="Hipervínculo visitado" xfId="38336" builtinId="9" hidden="1"/>
    <cellStyle name="Hipervínculo visitado" xfId="38338" builtinId="9" hidden="1"/>
    <cellStyle name="Hipervínculo visitado" xfId="38340" builtinId="9" hidden="1"/>
    <cellStyle name="Hipervínculo visitado" xfId="38342" builtinId="9" hidden="1"/>
    <cellStyle name="Hipervínculo visitado" xfId="38344" builtinId="9" hidden="1"/>
    <cellStyle name="Hipervínculo visitado" xfId="38346" builtinId="9" hidden="1"/>
    <cellStyle name="Hipervínculo visitado" xfId="38348" builtinId="9" hidden="1"/>
    <cellStyle name="Hipervínculo visitado" xfId="38350" builtinId="9" hidden="1"/>
    <cellStyle name="Hipervínculo visitado" xfId="38352" builtinId="9" hidden="1"/>
    <cellStyle name="Hipervínculo visitado" xfId="38354" builtinId="9" hidden="1"/>
    <cellStyle name="Hipervínculo visitado" xfId="38356" builtinId="9" hidden="1"/>
    <cellStyle name="Hipervínculo visitado" xfId="38358" builtinId="9" hidden="1"/>
    <cellStyle name="Hipervínculo visitado" xfId="38360" builtinId="9" hidden="1"/>
    <cellStyle name="Hipervínculo visitado" xfId="38362" builtinId="9" hidden="1"/>
    <cellStyle name="Hipervínculo visitado" xfId="38364" builtinId="9" hidden="1"/>
    <cellStyle name="Hipervínculo visitado" xfId="38366" builtinId="9" hidden="1"/>
    <cellStyle name="Hipervínculo visitado" xfId="38368" builtinId="9" hidden="1"/>
    <cellStyle name="Hipervínculo visitado" xfId="38370" builtinId="9" hidden="1"/>
    <cellStyle name="Hipervínculo visitado" xfId="38372" builtinId="9" hidden="1"/>
    <cellStyle name="Hipervínculo visitado" xfId="38374" builtinId="9" hidden="1"/>
    <cellStyle name="Hipervínculo visitado" xfId="38376" builtinId="9" hidden="1"/>
    <cellStyle name="Hipervínculo visitado" xfId="38378" builtinId="9" hidden="1"/>
    <cellStyle name="Hipervínculo visitado" xfId="38380" builtinId="9" hidden="1"/>
    <cellStyle name="Hipervínculo visitado" xfId="38382" builtinId="9" hidden="1"/>
    <cellStyle name="Hipervínculo visitado" xfId="38384" builtinId="9" hidden="1"/>
    <cellStyle name="Hipervínculo visitado" xfId="38386" builtinId="9" hidden="1"/>
    <cellStyle name="Hipervínculo visitado" xfId="38388" builtinId="9" hidden="1"/>
    <cellStyle name="Hipervínculo visitado" xfId="38390" builtinId="9" hidden="1"/>
    <cellStyle name="Hipervínculo visitado" xfId="38392" builtinId="9" hidden="1"/>
    <cellStyle name="Hipervínculo visitado" xfId="38394" builtinId="9" hidden="1"/>
    <cellStyle name="Hipervínculo visitado" xfId="38396" builtinId="9" hidden="1"/>
    <cellStyle name="Hipervínculo visitado" xfId="38398" builtinId="9" hidden="1"/>
    <cellStyle name="Hipervínculo visitado" xfId="38400" builtinId="9" hidden="1"/>
    <cellStyle name="Hipervínculo visitado" xfId="38402" builtinId="9" hidden="1"/>
    <cellStyle name="Hipervínculo visitado" xfId="38404" builtinId="9" hidden="1"/>
    <cellStyle name="Hipervínculo visitado" xfId="38406" builtinId="9" hidden="1"/>
    <cellStyle name="Hipervínculo visitado" xfId="38408" builtinId="9" hidden="1"/>
    <cellStyle name="Hipervínculo visitado" xfId="38410" builtinId="9" hidden="1"/>
    <cellStyle name="Hipervínculo visitado" xfId="38412" builtinId="9" hidden="1"/>
    <cellStyle name="Hipervínculo visitado" xfId="38414" builtinId="9" hidden="1"/>
    <cellStyle name="Hipervínculo visitado" xfId="38416" builtinId="9" hidden="1"/>
    <cellStyle name="Hipervínculo visitado" xfId="38418" builtinId="9" hidden="1"/>
    <cellStyle name="Hipervínculo visitado" xfId="38420" builtinId="9" hidden="1"/>
    <cellStyle name="Hipervínculo visitado" xfId="38422" builtinId="9" hidden="1"/>
    <cellStyle name="Hipervínculo visitado" xfId="38424" builtinId="9" hidden="1"/>
    <cellStyle name="Hipervínculo visitado" xfId="38426" builtinId="9" hidden="1"/>
    <cellStyle name="Hipervínculo visitado" xfId="38428" builtinId="9" hidden="1"/>
    <cellStyle name="Hipervínculo visitado" xfId="38430" builtinId="9" hidden="1"/>
    <cellStyle name="Hipervínculo visitado" xfId="38432" builtinId="9" hidden="1"/>
    <cellStyle name="Hipervínculo visitado" xfId="38434" builtinId="9" hidden="1"/>
    <cellStyle name="Hipervínculo visitado" xfId="38436" builtinId="9" hidden="1"/>
    <cellStyle name="Hipervínculo visitado" xfId="38438" builtinId="9" hidden="1"/>
    <cellStyle name="Hipervínculo visitado" xfId="38440" builtinId="9" hidden="1"/>
    <cellStyle name="Hipervínculo visitado" xfId="38442" builtinId="9" hidden="1"/>
    <cellStyle name="Hipervínculo visitado" xfId="38444" builtinId="9" hidden="1"/>
    <cellStyle name="Hipervínculo visitado" xfId="38446" builtinId="9" hidden="1"/>
    <cellStyle name="Hipervínculo visitado" xfId="38448" builtinId="9" hidden="1"/>
    <cellStyle name="Hipervínculo visitado" xfId="38450" builtinId="9" hidden="1"/>
    <cellStyle name="Hipervínculo visitado" xfId="38452" builtinId="9" hidden="1"/>
    <cellStyle name="Hipervínculo visitado" xfId="38454" builtinId="9" hidden="1"/>
    <cellStyle name="Hipervínculo visitado" xfId="38456" builtinId="9" hidden="1"/>
    <cellStyle name="Hipervínculo visitado" xfId="38458" builtinId="9" hidden="1"/>
    <cellStyle name="Hipervínculo visitado" xfId="38460" builtinId="9" hidden="1"/>
    <cellStyle name="Hipervínculo visitado" xfId="38462" builtinId="9" hidden="1"/>
    <cellStyle name="Hipervínculo visitado" xfId="38464" builtinId="9" hidden="1"/>
    <cellStyle name="Hipervínculo visitado" xfId="38466" builtinId="9" hidden="1"/>
    <cellStyle name="Hipervínculo visitado" xfId="38468" builtinId="9" hidden="1"/>
    <cellStyle name="Hipervínculo visitado" xfId="38470" builtinId="9" hidden="1"/>
    <cellStyle name="Hipervínculo visitado" xfId="38472" builtinId="9" hidden="1"/>
    <cellStyle name="Hipervínculo visitado" xfId="38474" builtinId="9" hidden="1"/>
    <cellStyle name="Hipervínculo visitado" xfId="38476" builtinId="9" hidden="1"/>
    <cellStyle name="Hipervínculo visitado" xfId="38478" builtinId="9" hidden="1"/>
    <cellStyle name="Hipervínculo visitado" xfId="38480" builtinId="9" hidden="1"/>
    <cellStyle name="Hipervínculo visitado" xfId="38482" builtinId="9" hidden="1"/>
    <cellStyle name="Hipervínculo visitado" xfId="38484" builtinId="9" hidden="1"/>
    <cellStyle name="Hipervínculo visitado" xfId="38486" builtinId="9" hidden="1"/>
    <cellStyle name="Hipervínculo visitado" xfId="38488" builtinId="9" hidden="1"/>
    <cellStyle name="Hipervínculo visitado" xfId="38490" builtinId="9" hidden="1"/>
    <cellStyle name="Hipervínculo visitado" xfId="38492" builtinId="9" hidden="1"/>
    <cellStyle name="Hipervínculo visitado" xfId="38494" builtinId="9" hidden="1"/>
    <cellStyle name="Hipervínculo visitado" xfId="38496" builtinId="9" hidden="1"/>
    <cellStyle name="Hipervínculo visitado" xfId="38498" builtinId="9" hidden="1"/>
    <cellStyle name="Hipervínculo visitado" xfId="38500" builtinId="9" hidden="1"/>
    <cellStyle name="Hipervínculo visitado" xfId="38502" builtinId="9" hidden="1"/>
    <cellStyle name="Hipervínculo visitado" xfId="38504" builtinId="9" hidden="1"/>
    <cellStyle name="Hipervínculo visitado" xfId="38506" builtinId="9" hidden="1"/>
    <cellStyle name="Hipervínculo visitado" xfId="38508" builtinId="9" hidden="1"/>
    <cellStyle name="Hipervínculo visitado" xfId="38510" builtinId="9" hidden="1"/>
    <cellStyle name="Hipervínculo visitado" xfId="38512" builtinId="9" hidden="1"/>
    <cellStyle name="Hipervínculo visitado" xfId="38514" builtinId="9" hidden="1"/>
    <cellStyle name="Hipervínculo visitado" xfId="38516" builtinId="9" hidden="1"/>
    <cellStyle name="Hipervínculo visitado" xfId="38518" builtinId="9" hidden="1"/>
    <cellStyle name="Hipervínculo visitado" xfId="38520" builtinId="9" hidden="1"/>
    <cellStyle name="Hipervínculo visitado" xfId="38522" builtinId="9" hidden="1"/>
    <cellStyle name="Hipervínculo visitado" xfId="38524" builtinId="9" hidden="1"/>
    <cellStyle name="Hipervínculo visitado" xfId="38526" builtinId="9" hidden="1"/>
    <cellStyle name="Hipervínculo visitado" xfId="38528" builtinId="9" hidden="1"/>
    <cellStyle name="Hipervínculo visitado" xfId="38530" builtinId="9" hidden="1"/>
    <cellStyle name="Hipervínculo visitado" xfId="38532" builtinId="9" hidden="1"/>
    <cellStyle name="Hipervínculo visitado" xfId="38534" builtinId="9" hidden="1"/>
    <cellStyle name="Hipervínculo visitado" xfId="38536" builtinId="9" hidden="1"/>
    <cellStyle name="Hipervínculo visitado" xfId="38538" builtinId="9" hidden="1"/>
    <cellStyle name="Hipervínculo visitado" xfId="38540" builtinId="9" hidden="1"/>
    <cellStyle name="Hipervínculo visitado" xfId="38542" builtinId="9" hidden="1"/>
    <cellStyle name="Hipervínculo visitado" xfId="38544" builtinId="9" hidden="1"/>
    <cellStyle name="Hipervínculo visitado" xfId="38546" builtinId="9" hidden="1"/>
    <cellStyle name="Hipervínculo visitado" xfId="38548" builtinId="9" hidden="1"/>
    <cellStyle name="Hipervínculo visitado" xfId="38550" builtinId="9" hidden="1"/>
    <cellStyle name="Hipervínculo visitado" xfId="38552" builtinId="9" hidden="1"/>
    <cellStyle name="Hipervínculo visitado" xfId="38554" builtinId="9" hidden="1"/>
    <cellStyle name="Hipervínculo visitado" xfId="38556" builtinId="9" hidden="1"/>
    <cellStyle name="Hipervínculo visitado" xfId="38558" builtinId="9" hidden="1"/>
    <cellStyle name="Hipervínculo visitado" xfId="38560" builtinId="9" hidden="1"/>
    <cellStyle name="Hipervínculo visitado" xfId="38562" builtinId="9" hidden="1"/>
    <cellStyle name="Hipervínculo visitado" xfId="38564" builtinId="9" hidden="1"/>
    <cellStyle name="Hipervínculo visitado" xfId="38566" builtinId="9" hidden="1"/>
    <cellStyle name="Hipervínculo visitado" xfId="38568" builtinId="9" hidden="1"/>
    <cellStyle name="Hipervínculo visitado" xfId="38570" builtinId="9" hidden="1"/>
    <cellStyle name="Hipervínculo visitado" xfId="38572" builtinId="9" hidden="1"/>
    <cellStyle name="Hipervínculo visitado" xfId="38574" builtinId="9" hidden="1"/>
    <cellStyle name="Hipervínculo visitado" xfId="38576" builtinId="9" hidden="1"/>
    <cellStyle name="Hipervínculo visitado" xfId="38578" builtinId="9" hidden="1"/>
    <cellStyle name="Hipervínculo visitado" xfId="38580" builtinId="9" hidden="1"/>
    <cellStyle name="Hipervínculo visitado" xfId="38582" builtinId="9" hidden="1"/>
    <cellStyle name="Hipervínculo visitado" xfId="38584" builtinId="9" hidden="1"/>
    <cellStyle name="Hipervínculo visitado" xfId="38586" builtinId="9" hidden="1"/>
    <cellStyle name="Hipervínculo visitado" xfId="38588" builtinId="9" hidden="1"/>
    <cellStyle name="Hipervínculo visitado" xfId="38590" builtinId="9" hidden="1"/>
    <cellStyle name="Hipervínculo visitado" xfId="38592" builtinId="9" hidden="1"/>
    <cellStyle name="Hipervínculo visitado" xfId="38594" builtinId="9" hidden="1"/>
    <cellStyle name="Hipervínculo visitado" xfId="38596" builtinId="9" hidden="1"/>
    <cellStyle name="Hipervínculo visitado" xfId="38598" builtinId="9" hidden="1"/>
    <cellStyle name="Hipervínculo visitado" xfId="38600" builtinId="9" hidden="1"/>
    <cellStyle name="Hipervínculo visitado" xfId="38602" builtinId="9" hidden="1"/>
    <cellStyle name="Hipervínculo visitado" xfId="38604" builtinId="9" hidden="1"/>
    <cellStyle name="Hipervínculo visitado" xfId="38606" builtinId="9" hidden="1"/>
    <cellStyle name="Hipervínculo visitado" xfId="38608" builtinId="9" hidden="1"/>
    <cellStyle name="Hipervínculo visitado" xfId="38610" builtinId="9" hidden="1"/>
    <cellStyle name="Hipervínculo visitado" xfId="38612" builtinId="9" hidden="1"/>
    <cellStyle name="Hipervínculo visitado" xfId="38614" builtinId="9" hidden="1"/>
    <cellStyle name="Hipervínculo visitado" xfId="38616" builtinId="9" hidden="1"/>
    <cellStyle name="Hipervínculo visitado" xfId="38618" builtinId="9" hidden="1"/>
    <cellStyle name="Hipervínculo visitado" xfId="38620" builtinId="9" hidden="1"/>
    <cellStyle name="Hipervínculo visitado" xfId="38622" builtinId="9" hidden="1"/>
    <cellStyle name="Hipervínculo visitado" xfId="38624" builtinId="9" hidden="1"/>
    <cellStyle name="Hipervínculo visitado" xfId="38626" builtinId="9" hidden="1"/>
    <cellStyle name="Hipervínculo visitado" xfId="38628" builtinId="9" hidden="1"/>
    <cellStyle name="Hipervínculo visitado" xfId="38630" builtinId="9" hidden="1"/>
    <cellStyle name="Hipervínculo visitado" xfId="38632" builtinId="9" hidden="1"/>
    <cellStyle name="Hipervínculo visitado" xfId="38634" builtinId="9" hidden="1"/>
    <cellStyle name="Hipervínculo visitado" xfId="38636" builtinId="9" hidden="1"/>
    <cellStyle name="Hipervínculo visitado" xfId="38638" builtinId="9" hidden="1"/>
    <cellStyle name="Hipervínculo visitado" xfId="38640" builtinId="9" hidden="1"/>
    <cellStyle name="Hipervínculo visitado" xfId="38642" builtinId="9" hidden="1"/>
    <cellStyle name="Hipervínculo visitado" xfId="38644" builtinId="9" hidden="1"/>
    <cellStyle name="Hipervínculo visitado" xfId="38646" builtinId="9" hidden="1"/>
    <cellStyle name="Hipervínculo visitado" xfId="38648" builtinId="9" hidden="1"/>
    <cellStyle name="Hipervínculo visitado" xfId="38650" builtinId="9" hidden="1"/>
    <cellStyle name="Hipervínculo visitado" xfId="38652" builtinId="9" hidden="1"/>
    <cellStyle name="Hipervínculo visitado" xfId="38654" builtinId="9" hidden="1"/>
    <cellStyle name="Hipervínculo visitado" xfId="38656" builtinId="9" hidden="1"/>
    <cellStyle name="Hipervínculo visitado" xfId="38658" builtinId="9" hidden="1"/>
    <cellStyle name="Hipervínculo visitado" xfId="38660" builtinId="9" hidden="1"/>
    <cellStyle name="Hipervínculo visitado" xfId="38662" builtinId="9" hidden="1"/>
    <cellStyle name="Hipervínculo visitado" xfId="38816" builtinId="9" hidden="1"/>
    <cellStyle name="Hipervínculo visitado" xfId="38941" builtinId="9" hidden="1"/>
    <cellStyle name="Hipervínculo visitado" xfId="38910" builtinId="9" hidden="1"/>
    <cellStyle name="Hipervínculo visitado" xfId="38856" builtinId="9" hidden="1"/>
    <cellStyle name="Hipervínculo visitado" xfId="38801" builtinId="9" hidden="1"/>
    <cellStyle name="Hipervínculo visitado" xfId="35140" builtinId="9" hidden="1"/>
    <cellStyle name="Hipervínculo visitado" xfId="35322" builtinId="9" hidden="1"/>
    <cellStyle name="Hipervínculo visitado" xfId="39045" builtinId="9" hidden="1"/>
    <cellStyle name="Hipervínculo visitado" xfId="38990" builtinId="9" hidden="1"/>
    <cellStyle name="Hipervínculo visitado" xfId="38952" builtinId="9" hidden="1"/>
    <cellStyle name="Hipervínculo visitado" xfId="38713" builtinId="9" hidden="1"/>
    <cellStyle name="Hipervínculo visitado" xfId="38699" builtinId="9" hidden="1"/>
    <cellStyle name="Hipervínculo visitado" xfId="38947" builtinId="9" hidden="1"/>
    <cellStyle name="Hipervínculo visitado" xfId="38919" builtinId="9" hidden="1"/>
    <cellStyle name="Hipervínculo visitado" xfId="38865" builtinId="9" hidden="1"/>
    <cellStyle name="Hipervínculo visitado" xfId="38810" builtinId="9" hidden="1"/>
    <cellStyle name="Hipervínculo visitado" xfId="38719" builtinId="9" hidden="1"/>
    <cellStyle name="Hipervínculo visitado" xfId="39044" builtinId="9" hidden="1"/>
    <cellStyle name="Hipervínculo visitado" xfId="38989" builtinId="9" hidden="1"/>
    <cellStyle name="Hipervínculo visitado" xfId="38948" builtinId="9" hidden="1"/>
    <cellStyle name="Hipervínculo visitado" xfId="38920" builtinId="9" hidden="1"/>
    <cellStyle name="Hipervínculo visitado" xfId="38866" builtinId="9" hidden="1"/>
    <cellStyle name="Hipervínculo visitado" xfId="38811" builtinId="9" hidden="1"/>
    <cellStyle name="Hipervínculo visitado" xfId="38724" builtinId="9" hidden="1"/>
    <cellStyle name="Hipervínculo visitado" xfId="36910" builtinId="9" hidden="1"/>
    <cellStyle name="Hipervínculo visitado" xfId="38893" builtinId="9" hidden="1"/>
    <cellStyle name="Hipervínculo visitado" xfId="38839" builtinId="9" hidden="1"/>
    <cellStyle name="Hipervínculo visitado" xfId="38784" builtinId="9" hidden="1"/>
    <cellStyle name="Hipervínculo visitado" xfId="39043" builtinId="9" hidden="1"/>
    <cellStyle name="Hipervínculo visitado" xfId="38988" builtinId="9" hidden="1"/>
    <cellStyle name="Hipervínculo visitado" xfId="37016" builtinId="9" hidden="1"/>
    <cellStyle name="Hipervínculo visitado" xfId="38700" builtinId="9" hidden="1"/>
    <cellStyle name="Hipervínculo visitado" xfId="37073" builtinId="9" hidden="1"/>
    <cellStyle name="Hipervínculo visitado" xfId="37129" builtinId="9" hidden="1"/>
    <cellStyle name="Hipervínculo visitado" xfId="36869" builtinId="9" hidden="1"/>
    <cellStyle name="Hipervínculo visitado" xfId="38951" builtinId="9" hidden="1"/>
    <cellStyle name="Hipervínculo visitado" xfId="38923" builtinId="9" hidden="1"/>
    <cellStyle name="Hipervínculo visitado" xfId="38869" builtinId="9" hidden="1"/>
    <cellStyle name="Hipervínculo visitado" xfId="38814" builtinId="9" hidden="1"/>
    <cellStyle name="Hipervínculo visitado" xfId="38935" builtinId="9" hidden="1"/>
    <cellStyle name="Hipervínculo visitado" xfId="38881" builtinId="9" hidden="1"/>
    <cellStyle name="Hipervínculo visitado" xfId="38827" builtinId="9" hidden="1"/>
    <cellStyle name="Hipervínculo visitado" xfId="38773" builtinId="9" hidden="1"/>
    <cellStyle name="Hipervínculo visitado" xfId="38933" builtinId="9" hidden="1"/>
    <cellStyle name="Hipervínculo visitado" xfId="38879" builtinId="9" hidden="1"/>
    <cellStyle name="Hipervínculo visitado" xfId="38825" builtinId="9" hidden="1"/>
    <cellStyle name="Hipervínculo visitado" xfId="38771" builtinId="9" hidden="1"/>
    <cellStyle name="Hipervínculo visitado" xfId="38709" builtinId="9" hidden="1"/>
    <cellStyle name="Hipervínculo visitado" xfId="36863" builtinId="9" hidden="1"/>
    <cellStyle name="Hipervínculo visitado" xfId="39085" builtinId="9" hidden="1"/>
    <cellStyle name="Hipervínculo visitado" xfId="39031" builtinId="9" hidden="1"/>
    <cellStyle name="Hipervínculo visitado" xfId="38730" builtinId="9" hidden="1"/>
    <cellStyle name="Hipervínculo visitado" xfId="39083" builtinId="9" hidden="1"/>
    <cellStyle name="Hipervínculo visitado" xfId="39029" builtinId="9" hidden="1"/>
    <cellStyle name="Hipervínculo visitado" xfId="38975" builtinId="9" hidden="1"/>
    <cellStyle name="Hipervínculo visitado" xfId="38727" builtinId="9" hidden="1"/>
    <cellStyle name="Hipervínculo visitado" xfId="39046" builtinId="9" hidden="1"/>
    <cellStyle name="Hipervínculo visitado" xfId="38991" builtinId="9" hidden="1"/>
    <cellStyle name="Hipervínculo visitado" xfId="38973" builtinId="9" hidden="1"/>
    <cellStyle name="Hipervínculo visitado" xfId="38932" builtinId="9" hidden="1"/>
    <cellStyle name="Hipervínculo visitado" xfId="38878" builtinId="9" hidden="1"/>
    <cellStyle name="Hipervínculo visitado" xfId="38824" builtinId="9" hidden="1"/>
    <cellStyle name="Hipervínculo visitado" xfId="37322" builtinId="9" hidden="1"/>
    <cellStyle name="Hipervínculo visitado" xfId="39075" builtinId="9" hidden="1"/>
    <cellStyle name="Hipervínculo visitado" xfId="39021" builtinId="9" hidden="1"/>
    <cellStyle name="Hipervínculo visitado" xfId="38967" builtinId="9" hidden="1"/>
    <cellStyle name="Hipervínculo visitado" xfId="38717" builtinId="9" hidden="1"/>
    <cellStyle name="Hipervínculo visitado" xfId="38986" builtinId="9" hidden="1"/>
    <cellStyle name="Hipervínculo visitado" xfId="38949" builtinId="9" hidden="1"/>
    <cellStyle name="Hipervínculo visitado" xfId="38921" builtinId="9" hidden="1"/>
    <cellStyle name="Hipervínculo visitado" xfId="38867" builtinId="9" hidden="1"/>
    <cellStyle name="Hipervínculo visitado" xfId="38812" builtinId="9" hidden="1"/>
    <cellStyle name="Hipervínculo visitado" xfId="38929" builtinId="9" hidden="1"/>
    <cellStyle name="Hipervínculo visitado" xfId="38875" builtinId="9" hidden="1"/>
    <cellStyle name="Hipervínculo visitado" xfId="38821" builtinId="9" hidden="1"/>
    <cellStyle name="Hipervínculo visitado" xfId="38767" builtinId="9" hidden="1"/>
    <cellStyle name="Hipervínculo visitado" xfId="36854" builtinId="9" hidden="1"/>
    <cellStyle name="Hipervínculo visitado" xfId="39041" builtinId="9" hidden="1"/>
    <cellStyle name="Hipervínculo visitado" xfId="38985" builtinId="9" hidden="1"/>
    <cellStyle name="Hipervínculo visitado" xfId="38943" builtinId="9" hidden="1"/>
    <cellStyle name="Hipervínculo visitado" xfId="38913" builtinId="9" hidden="1"/>
    <cellStyle name="Hipervínculo visitado" xfId="38859" builtinId="9" hidden="1"/>
    <cellStyle name="Hipervínculo visitado" xfId="38804" builtinId="9" hidden="1"/>
    <cellStyle name="Hipervínculo visitado" xfId="38928" builtinId="9" hidden="1"/>
    <cellStyle name="Hipervínculo visitado" xfId="38874" builtinId="9" hidden="1"/>
    <cellStyle name="Hipervínculo visitado" xfId="38820" builtinId="9" hidden="1"/>
    <cellStyle name="Hipervínculo visitado" xfId="38766" builtinId="9" hidden="1"/>
    <cellStyle name="Hipervínculo visitado" xfId="38931" builtinId="9" hidden="1"/>
    <cellStyle name="Hipervínculo visitado" xfId="38877" builtinId="9" hidden="1"/>
    <cellStyle name="Hipervínculo visitado" xfId="38823" builtinId="9" hidden="1"/>
    <cellStyle name="Hipervínculo visitado" xfId="38769" builtinId="9" hidden="1"/>
    <cellStyle name="Hipervínculo visitado" xfId="36991" builtinId="9" hidden="1"/>
    <cellStyle name="Hipervínculo visitado" xfId="38779" builtinId="9" hidden="1"/>
    <cellStyle name="Hipervínculo visitado" xfId="39061" builtinId="9" hidden="1"/>
    <cellStyle name="Hipervínculo visitado" xfId="39006" builtinId="9" hidden="1"/>
    <cellStyle name="Hipervínculo visitado" xfId="38698" builtinId="9" hidden="1"/>
    <cellStyle name="Hipervínculo visitado" xfId="39086" builtinId="9" hidden="1"/>
    <cellStyle name="Hipervínculo visitado" xfId="39032" builtinId="9" hidden="1"/>
    <cellStyle name="Hipervínculo visitado" xfId="38731" builtinId="9" hidden="1"/>
    <cellStyle name="Hipervínculo visitado" xfId="39074" builtinId="9" hidden="1"/>
    <cellStyle name="Hipervínculo visitado" xfId="39020" builtinId="9" hidden="1"/>
    <cellStyle name="Hipervínculo visitado" xfId="38966" builtinId="9" hidden="1"/>
    <cellStyle name="Hipervínculo visitado" xfId="38716" builtinId="9" hidden="1"/>
    <cellStyle name="Hipervínculo visitado" xfId="39076" builtinId="9" hidden="1"/>
    <cellStyle name="Hipervínculo visitado" xfId="39022" builtinId="9" hidden="1"/>
    <cellStyle name="Hipervínculo visitado" xfId="38968" builtinId="9" hidden="1"/>
    <cellStyle name="Hipervínculo visitado" xfId="38718" builtinId="9" hidden="1"/>
    <cellStyle name="Hipervínculo visitado" xfId="39073" builtinId="9" hidden="1"/>
    <cellStyle name="Hipervínculo visitado" xfId="39018" builtinId="9" hidden="1"/>
    <cellStyle name="Hipervínculo visitado" xfId="38953" builtinId="9" hidden="1"/>
    <cellStyle name="Hipervínculo visitado" xfId="38714" builtinId="9" hidden="1"/>
    <cellStyle name="Hipervínculo visitado" xfId="39039" builtinId="9" hidden="1"/>
    <cellStyle name="Hipervínculo visitado" xfId="38983" builtinId="9" hidden="1"/>
    <cellStyle name="Hipervínculo visitado" xfId="38950" builtinId="9" hidden="1"/>
    <cellStyle name="Hipervínculo visitado" xfId="38922" builtinId="9" hidden="1"/>
    <cellStyle name="Hipervínculo visitado" xfId="38868" builtinId="9" hidden="1"/>
    <cellStyle name="Hipervínculo visitado" xfId="38813" builtinId="9" hidden="1"/>
    <cellStyle name="Hipervínculo visitado" xfId="38891" builtinId="9" hidden="1"/>
    <cellStyle name="Hipervínculo visitado" xfId="38837" builtinId="9" hidden="1"/>
    <cellStyle name="Hipervínculo visitado" xfId="38781" builtinId="9" hidden="1"/>
    <cellStyle name="Hipervínculo visitado" xfId="38768" builtinId="9" hidden="1"/>
    <cellStyle name="Hipervínculo visitado" xfId="39079" builtinId="9" hidden="1"/>
    <cellStyle name="Hipervínculo visitado" xfId="39025" builtinId="9" hidden="1"/>
    <cellStyle name="Hipervínculo visitado" xfId="38722" builtinId="9" hidden="1"/>
    <cellStyle name="Hipervínculo visitado" xfId="37048" builtinId="9" hidden="1"/>
    <cellStyle name="Hipervínculo visitado" xfId="38977" builtinId="9" hidden="1"/>
    <cellStyle name="Hipervínculo visitado" xfId="38942" builtinId="9" hidden="1"/>
    <cellStyle name="Hipervínculo visitado" xfId="38911" builtinId="9" hidden="1"/>
    <cellStyle name="Hipervínculo visitado" xfId="38857" builtinId="9" hidden="1"/>
    <cellStyle name="Hipervínculo visitado" xfId="38802" builtinId="9" hidden="1"/>
    <cellStyle name="Hipervínculo visitado" xfId="36920" builtinId="9" hidden="1"/>
    <cellStyle name="Hipervínculo visitado" xfId="38667" builtinId="9" hidden="1"/>
    <cellStyle name="Hipervínculo visitado" xfId="38687" builtinId="9" hidden="1"/>
    <cellStyle name="Hipervínculo visitado" xfId="38679" builtinId="9" hidden="1"/>
    <cellStyle name="Hipervínculo visitado" xfId="38671" builtinId="9" hidden="1"/>
    <cellStyle name="Hipervínculo visitado" xfId="38918" builtinId="9" hidden="1"/>
    <cellStyle name="Hipervínculo visitado" xfId="38864" builtinId="9" hidden="1"/>
    <cellStyle name="Hipervínculo visitado" xfId="38809" builtinId="9" hidden="1"/>
    <cellStyle name="Hipervínculo visitado" xfId="37104" builtinId="9" hidden="1"/>
    <cellStyle name="Hipervínculo visitado" xfId="36867" builtinId="9" hidden="1"/>
    <cellStyle name="Hipervínculo visitado" xfId="39090" builtinId="9" hidden="1"/>
    <cellStyle name="Hipervínculo visitado" xfId="39036" builtinId="9" hidden="1"/>
    <cellStyle name="Hipervínculo visitado" xfId="38737" builtinId="9" hidden="1"/>
    <cellStyle name="Hipervínculo visitado" xfId="38777" builtinId="9" hidden="1"/>
    <cellStyle name="Hipervínculo visitado" xfId="38742" builtinId="9" hidden="1"/>
    <cellStyle name="Hipervínculo visitado" xfId="39065" builtinId="9" hidden="1"/>
    <cellStyle name="Hipervínculo visitado" xfId="39010" builtinId="9" hidden="1"/>
    <cellStyle name="Hipervínculo visitado" xfId="38704" builtinId="9" hidden="1"/>
    <cellStyle name="Hipervínculo visitado" xfId="39038" builtinId="9" hidden="1"/>
    <cellStyle name="Hipervínculo visitado" xfId="38981" builtinId="9" hidden="1"/>
    <cellStyle name="Hipervínculo visitado" xfId="38946" builtinId="9" hidden="1"/>
    <cellStyle name="Hipervínculo visitado" xfId="38917" builtinId="9" hidden="1"/>
    <cellStyle name="Hipervínculo visitado" xfId="38863" builtinId="9" hidden="1"/>
    <cellStyle name="Hipervínculo visitado" xfId="38808" builtinId="9" hidden="1"/>
    <cellStyle name="Hipervínculo visitado" xfId="36868" builtinId="9" hidden="1"/>
    <cellStyle name="Hipervínculo visitado" xfId="38888" builtinId="9" hidden="1"/>
    <cellStyle name="Hipervínculo visitado" xfId="38834" builtinId="9" hidden="1"/>
    <cellStyle name="Hipervínculo visitado" xfId="38775" builtinId="9" hidden="1"/>
    <cellStyle name="Hipervínculo visitado" xfId="39063" builtinId="9" hidden="1"/>
    <cellStyle name="Hipervínculo visitado" xfId="39008" builtinId="9" hidden="1"/>
    <cellStyle name="Hipervínculo visitado" xfId="38702" builtinId="9" hidden="1"/>
    <cellStyle name="Hipervínculo visitado" xfId="39088" builtinId="9" hidden="1"/>
    <cellStyle name="Hipervínculo visitado" xfId="39034" builtinId="9" hidden="1"/>
    <cellStyle name="Hipervínculo visitado" xfId="38735" builtinId="9" hidden="1"/>
    <cellStyle name="Hipervínculo visitado" xfId="38884" builtinId="9" hidden="1"/>
    <cellStyle name="Hipervínculo visitado" xfId="38830" builtinId="9" hidden="1"/>
    <cellStyle name="Hipervínculo visitado" xfId="38979" builtinId="9" hidden="1"/>
    <cellStyle name="Hipervínculo visitado" xfId="38944" builtinId="9" hidden="1"/>
    <cellStyle name="Hipervínculo visitado" xfId="38915" builtinId="9" hidden="1"/>
    <cellStyle name="Hipervínculo visitado" xfId="38861" builtinId="9" hidden="1"/>
    <cellStyle name="Hipervínculo visitado" xfId="38806" builtinId="9" hidden="1"/>
    <cellStyle name="Hipervínculo visitado" xfId="38733" builtinId="9" hidden="1"/>
    <cellStyle name="Hipervínculo visitado" xfId="39089" builtinId="9" hidden="1"/>
    <cellStyle name="Hipervínculo visitado" xfId="39035" builtinId="9" hidden="1"/>
    <cellStyle name="Hipervínculo visitado" xfId="38736" builtinId="9" hidden="1"/>
    <cellStyle name="Hipervínculo visitado" xfId="36857" builtinId="9" hidden="1"/>
    <cellStyle name="Hipervínculo visitado" xfId="38670" builtinId="9" hidden="1"/>
    <cellStyle name="Hipervínculo visitado" xfId="38664" builtinId="9" hidden="1"/>
    <cellStyle name="Hipervínculo visitado" xfId="38690" builtinId="9" hidden="1"/>
    <cellStyle name="Hipervínculo visitado" xfId="38682" builtinId="9" hidden="1"/>
    <cellStyle name="Hipervínculo visitado" xfId="38674" builtinId="9" hidden="1"/>
    <cellStyle name="Hipervínculo visitado" xfId="39058" builtinId="9" hidden="1"/>
    <cellStyle name="Hipervínculo visitado" xfId="39003" builtinId="9" hidden="1"/>
    <cellStyle name="Hipervínculo visitado" xfId="38965" builtinId="9" hidden="1"/>
    <cellStyle name="Hipervínculo visitado" xfId="38693" builtinId="9" hidden="1"/>
    <cellStyle name="Hipervínculo visitado" xfId="39056" builtinId="9" hidden="1"/>
    <cellStyle name="Hipervínculo visitado" xfId="39001" builtinId="9" hidden="1"/>
    <cellStyle name="Hipervínculo visitado" xfId="38963" builtinId="9" hidden="1"/>
    <cellStyle name="Hipervínculo visitado" xfId="38689" builtinId="9" hidden="1"/>
    <cellStyle name="Hipervínculo visitado" xfId="39054" builtinId="9" hidden="1"/>
    <cellStyle name="Hipervínculo visitado" xfId="38999" builtinId="9" hidden="1"/>
    <cellStyle name="Hipervínculo visitado" xfId="38961" builtinId="9" hidden="1"/>
    <cellStyle name="Hipervínculo visitado" xfId="38685" builtinId="9" hidden="1"/>
    <cellStyle name="Hipervínculo visitado" xfId="39052" builtinId="9" hidden="1"/>
    <cellStyle name="Hipervínculo visitado" xfId="38997" builtinId="9" hidden="1"/>
    <cellStyle name="Hipervínculo visitado" xfId="38959" builtinId="9" hidden="1"/>
    <cellStyle name="Hipervínculo visitado" xfId="38681" builtinId="9" hidden="1"/>
    <cellStyle name="Hipervínculo visitado" xfId="39050" builtinId="9" hidden="1"/>
    <cellStyle name="Hipervínculo visitado" xfId="38995" builtinId="9" hidden="1"/>
    <cellStyle name="Hipervínculo visitado" xfId="38957" builtinId="9" hidden="1"/>
    <cellStyle name="Hipervínculo visitado" xfId="38677" builtinId="9" hidden="1"/>
    <cellStyle name="Hipervínculo visitado" xfId="39048" builtinId="9" hidden="1"/>
    <cellStyle name="Hipervínculo visitado" xfId="38993" builtinId="9" hidden="1"/>
    <cellStyle name="Hipervínculo visitado" xfId="38955" builtinId="9" hidden="1"/>
    <cellStyle name="Hipervínculo visitado" xfId="38673" builtinId="9" hidden="1"/>
    <cellStyle name="Hipervínculo visitado" xfId="39057" builtinId="9" hidden="1"/>
    <cellStyle name="Hipervínculo visitado" xfId="39002" builtinId="9" hidden="1"/>
    <cellStyle name="Hipervínculo visitado" xfId="38964" builtinId="9" hidden="1"/>
    <cellStyle name="Hipervínculo visitado" xfId="38692" builtinId="9" hidden="1"/>
    <cellStyle name="Hipervínculo visitado" xfId="39055" builtinId="9" hidden="1"/>
    <cellStyle name="Hipervínculo visitado" xfId="39000" builtinId="9" hidden="1"/>
    <cellStyle name="Hipervínculo visitado" xfId="38962" builtinId="9" hidden="1"/>
    <cellStyle name="Hipervínculo visitado" xfId="38688" builtinId="9" hidden="1"/>
    <cellStyle name="Hipervínculo visitado" xfId="39053" builtinId="9" hidden="1"/>
    <cellStyle name="Hipervínculo visitado" xfId="38998" builtinId="9" hidden="1"/>
    <cellStyle name="Hipervínculo visitado" xfId="38960" builtinId="9" hidden="1"/>
    <cellStyle name="Hipervínculo visitado" xfId="38684" builtinId="9" hidden="1"/>
    <cellStyle name="Hipervínculo visitado" xfId="39051" builtinId="9" hidden="1"/>
    <cellStyle name="Hipervínculo visitado" xfId="38996" builtinId="9" hidden="1"/>
    <cellStyle name="Hipervínculo visitado" xfId="38958" builtinId="9" hidden="1"/>
    <cellStyle name="Hipervínculo visitado" xfId="38680" builtinId="9" hidden="1"/>
    <cellStyle name="Hipervínculo visitado" xfId="39049" builtinId="9" hidden="1"/>
    <cellStyle name="Hipervínculo visitado" xfId="38994" builtinId="9" hidden="1"/>
    <cellStyle name="Hipervínculo visitado" xfId="38956" builtinId="9" hidden="1"/>
    <cellStyle name="Hipervínculo visitado" xfId="38676" builtinId="9" hidden="1"/>
    <cellStyle name="Hipervínculo visitado" xfId="39047" builtinId="9" hidden="1"/>
    <cellStyle name="Hipervínculo visitado" xfId="38992" builtinId="9" hidden="1"/>
    <cellStyle name="Hipervínculo visitado" xfId="38954" builtinId="9" hidden="1"/>
    <cellStyle name="Hipervínculo visitado" xfId="38672" builtinId="9" hidden="1"/>
    <cellStyle name="Hipervínculo visitado" xfId="39092" builtinId="9" hidden="1"/>
    <cellStyle name="Hipervínculo visitado" xfId="39094" builtinId="9" hidden="1"/>
    <cellStyle name="Hipervínculo visitado" xfId="39096" builtinId="9" hidden="1"/>
    <cellStyle name="Hipervínculo visitado" xfId="39098" builtinId="9" hidden="1"/>
    <cellStyle name="Hipervínculo visitado" xfId="39100" builtinId="9" hidden="1"/>
    <cellStyle name="Hipervínculo visitado" xfId="39102" builtinId="9" hidden="1"/>
    <cellStyle name="Hipervínculo visitado" xfId="39104" builtinId="9" hidden="1"/>
    <cellStyle name="Hipervínculo visitado" xfId="39106" builtinId="9" hidden="1"/>
    <cellStyle name="Hipervínculo visitado" xfId="39108" builtinId="9" hidden="1"/>
    <cellStyle name="Hipervínculo visitado" xfId="39110" builtinId="9" hidden="1"/>
    <cellStyle name="Hipervínculo visitado" xfId="39112" builtinId="9" hidden="1"/>
    <cellStyle name="Hipervínculo visitado" xfId="39114" builtinId="9" hidden="1"/>
    <cellStyle name="Hipervínculo visitado" xfId="39116" builtinId="9" hidden="1"/>
    <cellStyle name="Hipervínculo visitado" xfId="39118" builtinId="9" hidden="1"/>
    <cellStyle name="Hipervínculo visitado" xfId="39120" builtinId="9" hidden="1"/>
    <cellStyle name="Hipervínculo visitado" xfId="39122" builtinId="9" hidden="1"/>
    <cellStyle name="Hipervínculo visitado" xfId="39124" builtinId="9" hidden="1"/>
    <cellStyle name="Hipervínculo visitado" xfId="39126" builtinId="9" hidden="1"/>
    <cellStyle name="Hipervínculo visitado" xfId="39128" builtinId="9" hidden="1"/>
    <cellStyle name="Hipervínculo visitado" xfId="39130" builtinId="9" hidden="1"/>
    <cellStyle name="Hipervínculo visitado" xfId="39132" builtinId="9" hidden="1"/>
    <cellStyle name="Hipervínculo visitado" xfId="39134" builtinId="9" hidden="1"/>
    <cellStyle name="Hipervínculo visitado" xfId="39136" builtinId="9" hidden="1"/>
    <cellStyle name="Hipervínculo visitado" xfId="39138" builtinId="9" hidden="1"/>
    <cellStyle name="Hipervínculo visitado" xfId="39140" builtinId="9" hidden="1"/>
    <cellStyle name="Hipervínculo visitado" xfId="39142" builtinId="9" hidden="1"/>
    <cellStyle name="Hipervínculo visitado" xfId="39144" builtinId="9" hidden="1"/>
    <cellStyle name="Hipervínculo visitado" xfId="39146" builtinId="9" hidden="1"/>
    <cellStyle name="Hipervínculo visitado" xfId="39148" builtinId="9" hidden="1"/>
    <cellStyle name="Hipervínculo visitado" xfId="39150" builtinId="9" hidden="1"/>
    <cellStyle name="Hipervínculo visitado" xfId="39152" builtinId="9" hidden="1"/>
    <cellStyle name="Hipervínculo visitado" xfId="39154" builtinId="9" hidden="1"/>
    <cellStyle name="Hipervínculo visitado" xfId="39156" builtinId="9" hidden="1"/>
    <cellStyle name="Hipervínculo visitado" xfId="39158" builtinId="9" hidden="1"/>
    <cellStyle name="Hipervínculo visitado" xfId="39160" builtinId="9" hidden="1"/>
    <cellStyle name="Hipervínculo visitado" xfId="39162" builtinId="9" hidden="1"/>
    <cellStyle name="Hipervínculo visitado" xfId="39164" builtinId="9" hidden="1"/>
    <cellStyle name="Hipervínculo visitado" xfId="39166" builtinId="9" hidden="1"/>
    <cellStyle name="Hipervínculo visitado" xfId="39168" builtinId="9" hidden="1"/>
    <cellStyle name="Hipervínculo visitado" xfId="39170" builtinId="9" hidden="1"/>
    <cellStyle name="Hipervínculo visitado" xfId="39172" builtinId="9" hidden="1"/>
    <cellStyle name="Hipervínculo visitado" xfId="39174" builtinId="9" hidden="1"/>
    <cellStyle name="Hipervínculo visitado" xfId="39176" builtinId="9" hidden="1"/>
    <cellStyle name="Hipervínculo visitado" xfId="39178" builtinId="9" hidden="1"/>
    <cellStyle name="Hipervínculo visitado" xfId="39180" builtinId="9" hidden="1"/>
    <cellStyle name="Hipervínculo visitado" xfId="39182" builtinId="9" hidden="1"/>
    <cellStyle name="Hipervínculo visitado" xfId="39184" builtinId="9" hidden="1"/>
    <cellStyle name="Hipervínculo visitado" xfId="39186" builtinId="9" hidden="1"/>
    <cellStyle name="Hipervínculo visitado" xfId="39188" builtinId="9" hidden="1"/>
    <cellStyle name="Hipervínculo visitado" xfId="39190" builtinId="9" hidden="1"/>
    <cellStyle name="Hipervínculo visitado" xfId="39192" builtinId="9" hidden="1"/>
    <cellStyle name="Hipervínculo visitado" xfId="39194" builtinId="9" hidden="1"/>
    <cellStyle name="Hipervínculo visitado" xfId="39196" builtinId="9" hidden="1"/>
    <cellStyle name="Hipervínculo visitado" xfId="39198" builtinId="9" hidden="1"/>
    <cellStyle name="Hipervínculo visitado" xfId="39200" builtinId="9" hidden="1"/>
    <cellStyle name="Hipervínculo visitado" xfId="39202" builtinId="9" hidden="1"/>
    <cellStyle name="Hipervínculo visitado" xfId="39204" builtinId="9" hidden="1"/>
    <cellStyle name="Hipervínculo visitado" xfId="39206" builtinId="9" hidden="1"/>
    <cellStyle name="Hipervínculo visitado" xfId="39208" builtinId="9" hidden="1"/>
    <cellStyle name="Hipervínculo visitado" xfId="39210" builtinId="9" hidden="1"/>
    <cellStyle name="Hipervínculo visitado" xfId="39212" builtinId="9" hidden="1"/>
    <cellStyle name="Hipervínculo visitado" xfId="39214" builtinId="9" hidden="1"/>
    <cellStyle name="Hipervínculo visitado" xfId="39216" builtinId="9" hidden="1"/>
    <cellStyle name="Hipervínculo visitado" xfId="39218" builtinId="9" hidden="1"/>
    <cellStyle name="Hipervínculo visitado" xfId="39220" builtinId="9" hidden="1"/>
    <cellStyle name="Hipervínculo visitado" xfId="39222" builtinId="9" hidden="1"/>
    <cellStyle name="Hipervínculo visitado" xfId="39224" builtinId="9" hidden="1"/>
    <cellStyle name="Hipervínculo visitado" xfId="39226" builtinId="9" hidden="1"/>
    <cellStyle name="Hipervínculo visitado" xfId="39228" builtinId="9" hidden="1"/>
    <cellStyle name="Hipervínculo visitado" xfId="39230" builtinId="9" hidden="1"/>
    <cellStyle name="Hipervínculo visitado" xfId="39232" builtinId="9" hidden="1"/>
    <cellStyle name="Hipervínculo visitado" xfId="39234" builtinId="9" hidden="1"/>
    <cellStyle name="Hipervínculo visitado" xfId="39236" builtinId="9" hidden="1"/>
    <cellStyle name="Hipervínculo visitado" xfId="39238" builtinId="9" hidden="1"/>
    <cellStyle name="Hipervínculo visitado" xfId="39240" builtinId="9" hidden="1"/>
    <cellStyle name="Hipervínculo visitado" xfId="39242" builtinId="9" hidden="1"/>
    <cellStyle name="Hipervínculo visitado" xfId="39244" builtinId="9" hidden="1"/>
    <cellStyle name="Hipervínculo visitado" xfId="39246" builtinId="9" hidden="1"/>
    <cellStyle name="Hipervínculo visitado" xfId="39248" builtinId="9" hidden="1"/>
    <cellStyle name="Hipervínculo visitado" xfId="39250" builtinId="9" hidden="1"/>
    <cellStyle name="Hipervínculo visitado" xfId="39252" builtinId="9" hidden="1"/>
    <cellStyle name="Hipervínculo visitado" xfId="39254" builtinId="9" hidden="1"/>
    <cellStyle name="Hipervínculo visitado" xfId="39256" builtinId="9" hidden="1"/>
    <cellStyle name="Hipervínculo visitado" xfId="39258" builtinId="9" hidden="1"/>
    <cellStyle name="Hipervínculo visitado" xfId="39260" builtinId="9" hidden="1"/>
    <cellStyle name="Hipervínculo visitado" xfId="39262" builtinId="9" hidden="1"/>
    <cellStyle name="Hipervínculo visitado" xfId="39264" builtinId="9" hidden="1"/>
    <cellStyle name="Hipervínculo visitado" xfId="39266" builtinId="9" hidden="1"/>
    <cellStyle name="Hipervínculo visitado" xfId="39268" builtinId="9" hidden="1"/>
    <cellStyle name="Hipervínculo visitado" xfId="39270" builtinId="9" hidden="1"/>
    <cellStyle name="Hipervínculo visitado" xfId="39272" builtinId="9" hidden="1"/>
    <cellStyle name="Hipervínculo visitado" xfId="39274" builtinId="9" hidden="1"/>
    <cellStyle name="Hipervínculo visitado" xfId="39276" builtinId="9" hidden="1"/>
    <cellStyle name="Hipervínculo visitado" xfId="39278" builtinId="9" hidden="1"/>
    <cellStyle name="Hipervínculo visitado" xfId="39280" builtinId="9" hidden="1"/>
    <cellStyle name="Hipervínculo visitado" xfId="39282" builtinId="9" hidden="1"/>
    <cellStyle name="Hipervínculo visitado" xfId="39284" builtinId="9" hidden="1"/>
    <cellStyle name="Hipervínculo visitado" xfId="39286" builtinId="9" hidden="1"/>
    <cellStyle name="Hipervínculo visitado" xfId="39288" builtinId="9" hidden="1"/>
    <cellStyle name="Hipervínculo visitado" xfId="39290" builtinId="9" hidden="1"/>
    <cellStyle name="Hipervínculo visitado" xfId="39292" builtinId="9" hidden="1"/>
    <cellStyle name="Hipervínculo visitado" xfId="39294" builtinId="9" hidden="1"/>
    <cellStyle name="Hipervínculo visitado" xfId="39296" builtinId="9" hidden="1"/>
    <cellStyle name="Hipervínculo visitado" xfId="39298" builtinId="9" hidden="1"/>
    <cellStyle name="Hipervínculo visitado" xfId="39300" builtinId="9" hidden="1"/>
    <cellStyle name="Hipervínculo visitado" xfId="39302" builtinId="9" hidden="1"/>
    <cellStyle name="Hipervínculo visitado" xfId="39304" builtinId="9" hidden="1"/>
    <cellStyle name="Hipervínculo visitado" xfId="39306" builtinId="9" hidden="1"/>
    <cellStyle name="Hipervínculo visitado" xfId="39308" builtinId="9" hidden="1"/>
    <cellStyle name="Hipervínculo visitado" xfId="39310" builtinId="9" hidden="1"/>
    <cellStyle name="Hipervínculo visitado" xfId="39312" builtinId="9" hidden="1"/>
    <cellStyle name="Hipervínculo visitado" xfId="39314" builtinId="9" hidden="1"/>
    <cellStyle name="Hipervínculo visitado" xfId="39316" builtinId="9" hidden="1"/>
    <cellStyle name="Hipervínculo visitado" xfId="39318" builtinId="9" hidden="1"/>
    <cellStyle name="Hipervínculo visitado" xfId="39320" builtinId="9" hidden="1"/>
    <cellStyle name="Hipervínculo visitado" xfId="39322" builtinId="9" hidden="1"/>
    <cellStyle name="Hipervínculo visitado" xfId="39324" builtinId="9" hidden="1"/>
    <cellStyle name="Hipervínculo visitado" xfId="39326" builtinId="9" hidden="1"/>
    <cellStyle name="Hipervínculo visitado" xfId="39328" builtinId="9" hidden="1"/>
    <cellStyle name="Hipervínculo visitado" xfId="39330" builtinId="9" hidden="1"/>
    <cellStyle name="Hipervínculo visitado" xfId="39332" builtinId="9" hidden="1"/>
    <cellStyle name="Hipervínculo visitado" xfId="39334" builtinId="9" hidden="1"/>
    <cellStyle name="Hipervínculo visitado" xfId="39336" builtinId="9" hidden="1"/>
    <cellStyle name="Hipervínculo visitado" xfId="39338" builtinId="9" hidden="1"/>
    <cellStyle name="Hipervínculo visitado" xfId="39340" builtinId="9" hidden="1"/>
    <cellStyle name="Hipervínculo visitado" xfId="39342" builtinId="9" hidden="1"/>
    <cellStyle name="Hipervínculo visitado" xfId="39344" builtinId="9" hidden="1"/>
    <cellStyle name="Hipervínculo visitado" xfId="39346" builtinId="9" hidden="1"/>
    <cellStyle name="Hipervínculo visitado" xfId="39348" builtinId="9" hidden="1"/>
    <cellStyle name="Hipervínculo visitado" xfId="39350" builtinId="9" hidden="1"/>
    <cellStyle name="Hipervínculo visitado" xfId="39352" builtinId="9" hidden="1"/>
    <cellStyle name="Hipervínculo visitado" xfId="39354" builtinId="9" hidden="1"/>
    <cellStyle name="Hipervínculo visitado" xfId="39356" builtinId="9" hidden="1"/>
    <cellStyle name="Hipervínculo visitado" xfId="39358" builtinId="9" hidden="1"/>
    <cellStyle name="Hipervínculo visitado" xfId="39360" builtinId="9" hidden="1"/>
    <cellStyle name="Hipervínculo visitado" xfId="39362" builtinId="9" hidden="1"/>
    <cellStyle name="Hipervínculo visitado" xfId="39364" builtinId="9" hidden="1"/>
    <cellStyle name="Hipervínculo visitado" xfId="39366" builtinId="9" hidden="1"/>
    <cellStyle name="Hipervínculo visitado" xfId="39368" builtinId="9" hidden="1"/>
    <cellStyle name="Hipervínculo visitado" xfId="39370" builtinId="9" hidden="1"/>
    <cellStyle name="Hipervínculo visitado" xfId="39372" builtinId="9" hidden="1"/>
    <cellStyle name="Hipervínculo visitado" xfId="39374" builtinId="9" hidden="1"/>
    <cellStyle name="Hipervínculo visitado" xfId="39376" builtinId="9" hidden="1"/>
    <cellStyle name="Hipervínculo visitado" xfId="39378" builtinId="9" hidden="1"/>
    <cellStyle name="Hipervínculo visitado" xfId="39380" builtinId="9" hidden="1"/>
    <cellStyle name="Hipervínculo visitado" xfId="39382" builtinId="9" hidden="1"/>
    <cellStyle name="Hipervínculo visitado" xfId="39384" builtinId="9" hidden="1"/>
    <cellStyle name="Hipervínculo visitado" xfId="39386" builtinId="9" hidden="1"/>
    <cellStyle name="Hipervínculo visitado" xfId="39388" builtinId="9" hidden="1"/>
    <cellStyle name="Hipervínculo visitado" xfId="39390" builtinId="9" hidden="1"/>
    <cellStyle name="Hipervínculo visitado" xfId="39392" builtinId="9" hidden="1"/>
    <cellStyle name="Hipervínculo visitado" xfId="39394" builtinId="9" hidden="1"/>
    <cellStyle name="Hipervínculo visitado" xfId="39396" builtinId="9" hidden="1"/>
    <cellStyle name="Hipervínculo visitado" xfId="39398" builtinId="9" hidden="1"/>
    <cellStyle name="Hipervínculo visitado" xfId="39400" builtinId="9" hidden="1"/>
    <cellStyle name="Hipervínculo visitado" xfId="39402" builtinId="9" hidden="1"/>
    <cellStyle name="Hipervínculo visitado" xfId="39404" builtinId="9" hidden="1"/>
    <cellStyle name="Hipervínculo visitado" xfId="39406" builtinId="9" hidden="1"/>
    <cellStyle name="Hipervínculo visitado" xfId="39408" builtinId="9" hidden="1"/>
    <cellStyle name="Hipervínculo visitado" xfId="39410" builtinId="9" hidden="1"/>
    <cellStyle name="Hipervínculo visitado" xfId="39412" builtinId="9" hidden="1"/>
    <cellStyle name="Hipervínculo visitado" xfId="39414" builtinId="9" hidden="1"/>
    <cellStyle name="Hipervínculo visitado" xfId="39416" builtinId="9" hidden="1"/>
    <cellStyle name="Hipervínculo visitado" xfId="39418" builtinId="9" hidden="1"/>
    <cellStyle name="Hipervínculo visitado" xfId="39420" builtinId="9" hidden="1"/>
    <cellStyle name="Hipervínculo visitado" xfId="39422" builtinId="9" hidden="1"/>
    <cellStyle name="Hipervínculo visitado" xfId="39424" builtinId="9" hidden="1"/>
    <cellStyle name="Hipervínculo visitado" xfId="39426" builtinId="9" hidden="1"/>
    <cellStyle name="Hipervínculo visitado" xfId="39428" builtinId="9" hidden="1"/>
    <cellStyle name="Hipervínculo visitado" xfId="39430" builtinId="9" hidden="1"/>
    <cellStyle name="Hipervínculo visitado" xfId="39432" builtinId="9" hidden="1"/>
    <cellStyle name="Hipervínculo visitado" xfId="39434" builtinId="9" hidden="1"/>
    <cellStyle name="Hipervínculo visitado" xfId="39436" builtinId="9" hidden="1"/>
    <cellStyle name="Hipervínculo visitado" xfId="39438" builtinId="9" hidden="1"/>
    <cellStyle name="Hipervínculo visitado" xfId="39440" builtinId="9" hidden="1"/>
    <cellStyle name="Hipervínculo visitado" xfId="39442" builtinId="9" hidden="1"/>
    <cellStyle name="Hipervínculo visitado" xfId="39444" builtinId="9" hidden="1"/>
    <cellStyle name="Hipervínculo visitado" xfId="39446" builtinId="9" hidden="1"/>
    <cellStyle name="Hipervínculo visitado" xfId="39448" builtinId="9" hidden="1"/>
    <cellStyle name="Hipervínculo visitado" xfId="39450" builtinId="9" hidden="1"/>
    <cellStyle name="Hipervínculo visitado" xfId="39452" builtinId="9" hidden="1"/>
    <cellStyle name="Hipervínculo visitado" xfId="39454" builtinId="9" hidden="1"/>
    <cellStyle name="Hipervínculo visitado" xfId="39456" builtinId="9" hidden="1"/>
    <cellStyle name="Hipervínculo visitado" xfId="39458" builtinId="9" hidden="1"/>
    <cellStyle name="Hipervínculo visitado" xfId="39460" builtinId="9" hidden="1"/>
    <cellStyle name="Hipervínculo visitado" xfId="39462" builtinId="9" hidden="1"/>
    <cellStyle name="Hipervínculo visitado" xfId="39464" builtinId="9" hidden="1"/>
    <cellStyle name="Hipervínculo visitado" xfId="39466" builtinId="9" hidden="1"/>
    <cellStyle name="Hipervínculo visitado" xfId="39468" builtinId="9" hidden="1"/>
    <cellStyle name="Hipervínculo visitado" xfId="39470" builtinId="9" hidden="1"/>
    <cellStyle name="Hipervínculo visitado" xfId="39472" builtinId="9" hidden="1"/>
    <cellStyle name="Hipervínculo visitado" xfId="39474" builtinId="9" hidden="1"/>
    <cellStyle name="Hipervínculo visitado" xfId="39476" builtinId="9" hidden="1"/>
    <cellStyle name="Hipervínculo visitado" xfId="39478" builtinId="9" hidden="1"/>
    <cellStyle name="Hipervínculo visitado" xfId="39480" builtinId="9" hidden="1"/>
    <cellStyle name="Hipervínculo visitado" xfId="39482" builtinId="9" hidden="1"/>
    <cellStyle name="Hipervínculo visitado" xfId="39484" builtinId="9" hidden="1"/>
    <cellStyle name="Hipervínculo visitado" xfId="39486" builtinId="9" hidden="1"/>
    <cellStyle name="Hipervínculo visitado" xfId="39488" builtinId="9" hidden="1"/>
    <cellStyle name="Hipervínculo visitado" xfId="39490" builtinId="9" hidden="1"/>
    <cellStyle name="Hipervínculo visitado" xfId="39492" builtinId="9" hidden="1"/>
    <cellStyle name="Hipervínculo visitado" xfId="39494" builtinId="9" hidden="1"/>
    <cellStyle name="Hipervínculo visitado" xfId="39496" builtinId="9" hidden="1"/>
    <cellStyle name="Hipervínculo visitado" xfId="39498" builtinId="9" hidden="1"/>
    <cellStyle name="Hipervínculo visitado" xfId="39500" builtinId="9" hidden="1"/>
    <cellStyle name="Hipervínculo visitado" xfId="39502" builtinId="9" hidden="1"/>
    <cellStyle name="Hipervínculo visitado" xfId="39504" builtinId="9" hidden="1"/>
    <cellStyle name="Hipervínculo visitado" xfId="39506" builtinId="9" hidden="1"/>
    <cellStyle name="Hipervínculo visitado" xfId="39508" builtinId="9" hidden="1"/>
    <cellStyle name="Hipervínculo visitado" xfId="39510" builtinId="9" hidden="1"/>
    <cellStyle name="Hipervínculo visitado" xfId="39512" builtinId="9" hidden="1"/>
    <cellStyle name="Hipervínculo visitado" xfId="39514" builtinId="9" hidden="1"/>
    <cellStyle name="Hipervínculo visitado" xfId="39516" builtinId="9" hidden="1"/>
    <cellStyle name="Hipervínculo visitado" xfId="39518" builtinId="9" hidden="1"/>
    <cellStyle name="Hipervínculo visitado" xfId="39520" builtinId="9" hidden="1"/>
    <cellStyle name="Hipervínculo visitado" xfId="39522" builtinId="9" hidden="1"/>
    <cellStyle name="Hipervínculo visitado" xfId="39524" builtinId="9" hidden="1"/>
    <cellStyle name="Hipervínculo visitado" xfId="39526" builtinId="9" hidden="1"/>
    <cellStyle name="Hipervínculo visitado" xfId="39528" builtinId="9" hidden="1"/>
    <cellStyle name="Hipervínculo visitado" xfId="39530" builtinId="9" hidden="1"/>
    <cellStyle name="Hipervínculo visitado" xfId="39532" builtinId="9" hidden="1"/>
    <cellStyle name="Hipervínculo visitado" xfId="39534" builtinId="9" hidden="1"/>
    <cellStyle name="Hipervínculo visitado" xfId="39536" builtinId="9" hidden="1"/>
    <cellStyle name="Hipervínculo visitado" xfId="39538" builtinId="9" hidden="1"/>
    <cellStyle name="Hipervínculo visitado" xfId="39540" builtinId="9" hidden="1"/>
    <cellStyle name="Hipervínculo visitado" xfId="39542" builtinId="9" hidden="1"/>
    <cellStyle name="Hipervínculo visitado" xfId="39544" builtinId="9" hidden="1"/>
    <cellStyle name="Hipervínculo visitado" xfId="39546" builtinId="9" hidden="1"/>
    <cellStyle name="Hipervínculo visitado" xfId="39548" builtinId="9" hidden="1"/>
    <cellStyle name="Hipervínculo visitado" xfId="39550" builtinId="9" hidden="1"/>
    <cellStyle name="Hipervínculo visitado" xfId="39552" builtinId="9" hidden="1"/>
    <cellStyle name="Hipervínculo visitado" xfId="39554" builtinId="9" hidden="1"/>
    <cellStyle name="Hipervínculo visitado" xfId="39556" builtinId="9" hidden="1"/>
    <cellStyle name="Hipervínculo visitado" xfId="39558" builtinId="9" hidden="1"/>
    <cellStyle name="Hipervínculo visitado" xfId="39560" builtinId="9" hidden="1"/>
    <cellStyle name="Hipervínculo visitado" xfId="39562" builtinId="9" hidden="1"/>
    <cellStyle name="Hipervínculo visitado" xfId="39564" builtinId="9" hidden="1"/>
    <cellStyle name="Hipervínculo visitado" xfId="39566" builtinId="9" hidden="1"/>
    <cellStyle name="Hipervínculo visitado" xfId="39568" builtinId="9" hidden="1"/>
    <cellStyle name="Hipervínculo visitado" xfId="39570" builtinId="9" hidden="1"/>
    <cellStyle name="Hipervínculo visitado" xfId="39572" builtinId="9" hidden="1"/>
    <cellStyle name="Hipervínculo visitado" xfId="39574" builtinId="9" hidden="1"/>
    <cellStyle name="Hipervínculo visitado" xfId="39576" builtinId="9" hidden="1"/>
    <cellStyle name="Hipervínculo visitado" xfId="39578" builtinId="9" hidden="1"/>
    <cellStyle name="Hipervínculo visitado" xfId="39580" builtinId="9" hidden="1"/>
    <cellStyle name="Hipervínculo visitado" xfId="39582" builtinId="9" hidden="1"/>
    <cellStyle name="Hipervínculo visitado" xfId="39584" builtinId="9" hidden="1"/>
    <cellStyle name="Hipervínculo visitado" xfId="39586" builtinId="9" hidden="1"/>
    <cellStyle name="Hipervínculo visitado" xfId="39588" builtinId="9" hidden="1"/>
    <cellStyle name="Hipervínculo visitado" xfId="39590" builtinId="9" hidden="1"/>
    <cellStyle name="Hipervínculo visitado" xfId="39592" builtinId="9" hidden="1"/>
    <cellStyle name="Hipervínculo visitado" xfId="39594" builtinId="9" hidden="1"/>
    <cellStyle name="Hipervínculo visitado" xfId="39596" builtinId="9" hidden="1"/>
    <cellStyle name="Hipervínculo visitado" xfId="39598" builtinId="9" hidden="1"/>
    <cellStyle name="Hipervínculo visitado" xfId="39600" builtinId="9" hidden="1"/>
    <cellStyle name="Hipervínculo visitado" xfId="39602" builtinId="9" hidden="1"/>
    <cellStyle name="Hipervínculo visitado" xfId="39604" builtinId="9" hidden="1"/>
    <cellStyle name="Hipervínculo visitado" xfId="39606" builtinId="9" hidden="1"/>
    <cellStyle name="Hipervínculo visitado" xfId="39608" builtinId="9" hidden="1"/>
    <cellStyle name="Hipervínculo visitado" xfId="39610" builtinId="9" hidden="1"/>
    <cellStyle name="Hipervínculo visitado" xfId="39612" builtinId="9" hidden="1"/>
    <cellStyle name="Hipervínculo visitado" xfId="39614" builtinId="9" hidden="1"/>
    <cellStyle name="Hipervínculo visitado" xfId="39616" builtinId="9" hidden="1"/>
    <cellStyle name="Hipervínculo visitado" xfId="39618" builtinId="9" hidden="1"/>
    <cellStyle name="Hipervínculo visitado" xfId="39620" builtinId="9" hidden="1"/>
    <cellStyle name="Hipervínculo visitado" xfId="39622" builtinId="9" hidden="1"/>
    <cellStyle name="Hipervínculo visitado" xfId="39624" builtinId="9" hidden="1"/>
    <cellStyle name="Hipervínculo visitado" xfId="39626" builtinId="9" hidden="1"/>
    <cellStyle name="Hipervínculo visitado" xfId="39628" builtinId="9" hidden="1"/>
    <cellStyle name="Hipervínculo visitado" xfId="39630" builtinId="9" hidden="1"/>
    <cellStyle name="Hipervínculo visitado" xfId="39632" builtinId="9" hidden="1"/>
    <cellStyle name="Hipervínculo visitado" xfId="39634" builtinId="9" hidden="1"/>
    <cellStyle name="Hipervínculo visitado" xfId="39636" builtinId="9" hidden="1"/>
    <cellStyle name="Hipervínculo visitado" xfId="39638" builtinId="9" hidden="1"/>
    <cellStyle name="Hipervínculo visitado" xfId="39640" builtinId="9" hidden="1"/>
    <cellStyle name="Hipervínculo visitado" xfId="39642" builtinId="9" hidden="1"/>
    <cellStyle name="Hipervínculo visitado" xfId="39644" builtinId="9" hidden="1"/>
    <cellStyle name="Hipervínculo visitado" xfId="39646" builtinId="9" hidden="1"/>
    <cellStyle name="Hipervínculo visitado" xfId="39648" builtinId="9" hidden="1"/>
    <cellStyle name="Hipervínculo visitado" xfId="39650" builtinId="9" hidden="1"/>
    <cellStyle name="Hipervínculo visitado" xfId="39652" builtinId="9" hidden="1"/>
    <cellStyle name="Hipervínculo visitado" xfId="39654" builtinId="9" hidden="1"/>
    <cellStyle name="Hipervínculo visitado" xfId="39656" builtinId="9" hidden="1"/>
    <cellStyle name="Hipervínculo visitado" xfId="39658" builtinId="9" hidden="1"/>
    <cellStyle name="Hipervínculo visitado" xfId="39660" builtinId="9" hidden="1"/>
    <cellStyle name="Hipervínculo visitado" xfId="39662" builtinId="9" hidden="1"/>
    <cellStyle name="Hipervínculo visitado" xfId="39664" builtinId="9" hidden="1"/>
    <cellStyle name="Hipervínculo visitado" xfId="39666" builtinId="9" hidden="1"/>
    <cellStyle name="Hipervínculo visitado" xfId="39668" builtinId="9" hidden="1"/>
    <cellStyle name="Hipervínculo visitado" xfId="39670" builtinId="9" hidden="1"/>
    <cellStyle name="Hipervínculo visitado" xfId="39672" builtinId="9" hidden="1"/>
    <cellStyle name="Hipervínculo visitado" xfId="39674" builtinId="9" hidden="1"/>
    <cellStyle name="Hipervínculo visitado" xfId="39676" builtinId="9" hidden="1"/>
    <cellStyle name="Hipervínculo visitado" xfId="39678" builtinId="9" hidden="1"/>
    <cellStyle name="Hipervínculo visitado" xfId="39680" builtinId="9" hidden="1"/>
    <cellStyle name="Hipervínculo visitado" xfId="39682" builtinId="9" hidden="1"/>
    <cellStyle name="Hipervínculo visitado" xfId="39684" builtinId="9" hidden="1"/>
    <cellStyle name="Hipervínculo visitado" xfId="39686" builtinId="9" hidden="1"/>
    <cellStyle name="Hipervínculo visitado" xfId="39688" builtinId="9" hidden="1"/>
    <cellStyle name="Hipervínculo visitado" xfId="39690" builtinId="9" hidden="1"/>
    <cellStyle name="Hipervínculo visitado" xfId="39692" builtinId="9" hidden="1"/>
    <cellStyle name="Hipervínculo visitado" xfId="39694" builtinId="9" hidden="1"/>
    <cellStyle name="Hipervínculo visitado" xfId="39696" builtinId="9" hidden="1"/>
    <cellStyle name="Hipervínculo visitado" xfId="39698" builtinId="9" hidden="1"/>
    <cellStyle name="Hipervínculo visitado" xfId="39700" builtinId="9" hidden="1"/>
    <cellStyle name="Hipervínculo visitado" xfId="39702" builtinId="9" hidden="1"/>
    <cellStyle name="Hipervínculo visitado" xfId="39704" builtinId="9" hidden="1"/>
    <cellStyle name="Hipervínculo visitado" xfId="39706" builtinId="9" hidden="1"/>
    <cellStyle name="Hipervínculo visitado" xfId="39708" builtinId="9" hidden="1"/>
    <cellStyle name="Hipervínculo visitado" xfId="39710" builtinId="9" hidden="1"/>
    <cellStyle name="Hipervínculo visitado" xfId="39712" builtinId="9" hidden="1"/>
    <cellStyle name="Hipervínculo visitado" xfId="39714" builtinId="9" hidden="1"/>
    <cellStyle name="Hipervínculo visitado" xfId="39716" builtinId="9" hidden="1"/>
    <cellStyle name="Hipervínculo visitado" xfId="39718" builtinId="9" hidden="1"/>
    <cellStyle name="Hipervínculo visitado" xfId="39720" builtinId="9" hidden="1"/>
    <cellStyle name="Hipervínculo visitado" xfId="39722" builtinId="9" hidden="1"/>
    <cellStyle name="Hipervínculo visitado" xfId="39724" builtinId="9" hidden="1"/>
    <cellStyle name="Hipervínculo visitado" xfId="39726" builtinId="9" hidden="1"/>
    <cellStyle name="Hipervínculo visitado" xfId="39728" builtinId="9" hidden="1"/>
    <cellStyle name="Hipervínculo visitado" xfId="39730" builtinId="9" hidden="1"/>
    <cellStyle name="Hipervínculo visitado" xfId="39732" builtinId="9" hidden="1"/>
    <cellStyle name="Hipervínculo visitado" xfId="39734" builtinId="9" hidden="1"/>
    <cellStyle name="Hipervínculo visitado" xfId="39736" builtinId="9" hidden="1"/>
    <cellStyle name="Hipervínculo visitado" xfId="39738" builtinId="9" hidden="1"/>
    <cellStyle name="Hipervínculo visitado" xfId="39740" builtinId="9" hidden="1"/>
    <cellStyle name="Hipervínculo visitado" xfId="39742" builtinId="9" hidden="1"/>
    <cellStyle name="Hipervínculo visitado" xfId="39744" builtinId="9" hidden="1"/>
    <cellStyle name="Hipervínculo visitado" xfId="39746" builtinId="9" hidden="1"/>
    <cellStyle name="Hipervínculo visitado" xfId="39748" builtinId="9" hidden="1"/>
    <cellStyle name="Hipervínculo visitado" xfId="39750" builtinId="9" hidden="1"/>
    <cellStyle name="Hipervínculo visitado" xfId="39752" builtinId="9" hidden="1"/>
    <cellStyle name="Hipervínculo visitado" xfId="39754" builtinId="9" hidden="1"/>
    <cellStyle name="Hipervínculo visitado" xfId="39756" builtinId="9" hidden="1"/>
    <cellStyle name="Hipervínculo visitado" xfId="39758" builtinId="9" hidden="1"/>
    <cellStyle name="Hipervínculo visitado" xfId="39760" builtinId="9" hidden="1"/>
    <cellStyle name="Hipervínculo visitado" xfId="39762" builtinId="9" hidden="1"/>
    <cellStyle name="Hipervínculo visitado" xfId="39764" builtinId="9" hidden="1"/>
    <cellStyle name="Hipervínculo visitado" xfId="39766" builtinId="9" hidden="1"/>
    <cellStyle name="Hipervínculo visitado" xfId="39768" builtinId="9" hidden="1"/>
    <cellStyle name="Hipervínculo visitado" xfId="39770" builtinId="9" hidden="1"/>
    <cellStyle name="Hipervínculo visitado" xfId="39772" builtinId="9" hidden="1"/>
    <cellStyle name="Hipervínculo visitado" xfId="39774" builtinId="9" hidden="1"/>
    <cellStyle name="Hipervínculo visitado" xfId="39776" builtinId="9" hidden="1"/>
    <cellStyle name="Hipervínculo visitado" xfId="39778" builtinId="9" hidden="1"/>
    <cellStyle name="Hipervínculo visitado" xfId="39780" builtinId="9" hidden="1"/>
    <cellStyle name="Hipervínculo visitado" xfId="39782" builtinId="9" hidden="1"/>
    <cellStyle name="Hipervínculo visitado" xfId="39784" builtinId="9" hidden="1"/>
    <cellStyle name="Hipervínculo visitado" xfId="39786" builtinId="9" hidden="1"/>
    <cellStyle name="Hipervínculo visitado" xfId="39788" builtinId="9" hidden="1"/>
    <cellStyle name="Hipervínculo visitado" xfId="39790" builtinId="9" hidden="1"/>
    <cellStyle name="Hipervínculo visitado" xfId="39792" builtinId="9" hidden="1"/>
    <cellStyle name="Hipervínculo visitado" xfId="39794" builtinId="9" hidden="1"/>
    <cellStyle name="Hipervínculo visitado" xfId="39796" builtinId="9" hidden="1"/>
    <cellStyle name="Hipervínculo visitado" xfId="39798" builtinId="9" hidden="1"/>
    <cellStyle name="Hipervínculo visitado" xfId="39800" builtinId="9" hidden="1"/>
    <cellStyle name="Hipervínculo visitado" xfId="39802" builtinId="9" hidden="1"/>
    <cellStyle name="Hipervínculo visitado" xfId="39804" builtinId="9" hidden="1"/>
    <cellStyle name="Hipervínculo visitado" xfId="39806" builtinId="9" hidden="1"/>
    <cellStyle name="Hipervínculo visitado" xfId="39808" builtinId="9" hidden="1"/>
    <cellStyle name="Hipervínculo visitado" xfId="39810" builtinId="9" hidden="1"/>
    <cellStyle name="Hipervínculo visitado" xfId="39812" builtinId="9" hidden="1"/>
    <cellStyle name="Hipervínculo visitado" xfId="39814" builtinId="9" hidden="1"/>
    <cellStyle name="Hipervínculo visitado" xfId="39816" builtinId="9" hidden="1"/>
    <cellStyle name="Hipervínculo visitado" xfId="39818" builtinId="9" hidden="1"/>
    <cellStyle name="Hipervínculo visitado" xfId="39820" builtinId="9" hidden="1"/>
    <cellStyle name="Hipervínculo visitado" xfId="39822" builtinId="9" hidden="1"/>
    <cellStyle name="Hipervínculo visitado" xfId="39824" builtinId="9" hidden="1"/>
    <cellStyle name="Hipervínculo visitado" xfId="39826" builtinId="9" hidden="1"/>
    <cellStyle name="Hipervínculo visitado" xfId="39828" builtinId="9" hidden="1"/>
    <cellStyle name="Hipervínculo visitado" xfId="39830" builtinId="9" hidden="1"/>
    <cellStyle name="Hipervínculo visitado" xfId="39832" builtinId="9" hidden="1"/>
    <cellStyle name="Hipervínculo visitado" xfId="39834" builtinId="9" hidden="1"/>
    <cellStyle name="Hipervínculo visitado" xfId="39836" builtinId="9" hidden="1"/>
    <cellStyle name="Hipervínculo visitado" xfId="39838" builtinId="9" hidden="1"/>
    <cellStyle name="Hipervínculo visitado" xfId="39840" builtinId="9" hidden="1"/>
    <cellStyle name="Hipervínculo visitado" xfId="39842" builtinId="9" hidden="1"/>
    <cellStyle name="Hipervínculo visitado" xfId="39844" builtinId="9" hidden="1"/>
    <cellStyle name="Hipervínculo visitado" xfId="39846" builtinId="9" hidden="1"/>
    <cellStyle name="Hipervínculo visitado" xfId="39848" builtinId="9" hidden="1"/>
    <cellStyle name="Hipervínculo visitado" xfId="39850" builtinId="9" hidden="1"/>
    <cellStyle name="Hipervínculo visitado" xfId="39852" builtinId="9" hidden="1"/>
    <cellStyle name="Hipervínculo visitado" xfId="39854" builtinId="9" hidden="1"/>
    <cellStyle name="Hipervínculo visitado" xfId="39856" builtinId="9" hidden="1"/>
    <cellStyle name="Hipervínculo visitado" xfId="39858" builtinId="9" hidden="1"/>
    <cellStyle name="Hipervínculo visitado" xfId="39860" builtinId="9" hidden="1"/>
    <cellStyle name="Hipervínculo visitado" xfId="39862" builtinId="9" hidden="1"/>
    <cellStyle name="Hipervínculo visitado" xfId="39864" builtinId="9" hidden="1"/>
    <cellStyle name="Hipervínculo visitado" xfId="39866" builtinId="9" hidden="1"/>
    <cellStyle name="Hipervínculo visitado" xfId="39868" builtinId="9" hidden="1"/>
    <cellStyle name="Hipervínculo visitado" xfId="39870" builtinId="9" hidden="1"/>
    <cellStyle name="Hipervínculo visitado" xfId="39872" builtinId="9" hidden="1"/>
    <cellStyle name="Hipervínculo visitado" xfId="39874" builtinId="9" hidden="1"/>
    <cellStyle name="Hipervínculo visitado" xfId="39876" builtinId="9" hidden="1"/>
    <cellStyle name="Hipervínculo visitado" xfId="39878" builtinId="9" hidden="1"/>
    <cellStyle name="Hipervínculo visitado" xfId="39880" builtinId="9" hidden="1"/>
    <cellStyle name="Hipervínculo visitado" xfId="39882" builtinId="9" hidden="1"/>
    <cellStyle name="Hipervínculo visitado" xfId="39884" builtinId="9" hidden="1"/>
    <cellStyle name="Hipervínculo visitado" xfId="39886" builtinId="9" hidden="1"/>
    <cellStyle name="Hipervínculo visitado" xfId="39888" builtinId="9" hidden="1"/>
    <cellStyle name="Hipervínculo visitado" xfId="39890" builtinId="9" hidden="1"/>
    <cellStyle name="Hipervínculo visitado" xfId="39892" builtinId="9" hidden="1"/>
    <cellStyle name="Hipervínculo visitado" xfId="39894" builtinId="9" hidden="1"/>
    <cellStyle name="Hipervínculo visitado" xfId="39896" builtinId="9" hidden="1"/>
    <cellStyle name="Hipervínculo visitado" xfId="39898" builtinId="9" hidden="1"/>
    <cellStyle name="Hipervínculo visitado" xfId="39900" builtinId="9" hidden="1"/>
    <cellStyle name="Hipervínculo visitado" xfId="39902" builtinId="9" hidden="1"/>
    <cellStyle name="Hipervínculo visitado" xfId="39904" builtinId="9" hidden="1"/>
    <cellStyle name="Hipervínculo visitado" xfId="39906" builtinId="9" hidden="1"/>
    <cellStyle name="Hipervínculo visitado" xfId="39908" builtinId="9" hidden="1"/>
    <cellStyle name="Hipervínculo visitado" xfId="39910" builtinId="9" hidden="1"/>
    <cellStyle name="Hipervínculo visitado" xfId="39912" builtinId="9" hidden="1"/>
    <cellStyle name="Hipervínculo visitado" xfId="39914" builtinId="9" hidden="1"/>
    <cellStyle name="Hipervínculo visitado" xfId="39916" builtinId="9" hidden="1"/>
    <cellStyle name="Hipervínculo visitado" xfId="39918" builtinId="9" hidden="1"/>
    <cellStyle name="Hipervínculo visitado" xfId="39920" builtinId="9" hidden="1"/>
    <cellStyle name="Hipervínculo visitado" xfId="39922" builtinId="9" hidden="1"/>
    <cellStyle name="Hipervínculo visitado" xfId="39924" builtinId="9" hidden="1"/>
    <cellStyle name="Hipervínculo visitado" xfId="39926" builtinId="9" hidden="1"/>
    <cellStyle name="Hipervínculo visitado" xfId="39928" builtinId="9" hidden="1"/>
    <cellStyle name="Hipervínculo visitado" xfId="39930" builtinId="9" hidden="1"/>
    <cellStyle name="Hipervínculo visitado" xfId="39932" builtinId="9" hidden="1"/>
    <cellStyle name="Hipervínculo visitado" xfId="39934" builtinId="9" hidden="1"/>
    <cellStyle name="Hipervínculo visitado" xfId="39936" builtinId="9" hidden="1"/>
    <cellStyle name="Hipervínculo visitado" xfId="39938" builtinId="9" hidden="1"/>
    <cellStyle name="Hipervínculo visitado" xfId="39940" builtinId="9" hidden="1"/>
    <cellStyle name="Hipervínculo visitado" xfId="39942" builtinId="9" hidden="1"/>
    <cellStyle name="Hipervínculo visitado" xfId="39944" builtinId="9" hidden="1"/>
    <cellStyle name="Hipervínculo visitado" xfId="39946" builtinId="9" hidden="1"/>
    <cellStyle name="Hipervínculo visitado" xfId="39948" builtinId="9" hidden="1"/>
    <cellStyle name="Hipervínculo visitado" xfId="39950" builtinId="9" hidden="1"/>
    <cellStyle name="Hipervínculo visitado" xfId="39952" builtinId="9" hidden="1"/>
    <cellStyle name="Hipervínculo visitado" xfId="39954" builtinId="9" hidden="1"/>
    <cellStyle name="Hipervínculo visitado" xfId="39956" builtinId="9" hidden="1"/>
    <cellStyle name="Hipervínculo visitado" xfId="39958" builtinId="9" hidden="1"/>
    <cellStyle name="Hipervínculo visitado" xfId="39960" builtinId="9" hidden="1"/>
    <cellStyle name="Hipervínculo visitado" xfId="39962" builtinId="9" hidden="1"/>
    <cellStyle name="Hipervínculo visitado" xfId="39964" builtinId="9" hidden="1"/>
    <cellStyle name="Hipervínculo visitado" xfId="39966" builtinId="9" hidden="1"/>
    <cellStyle name="Hipervínculo visitado" xfId="39968" builtinId="9" hidden="1"/>
    <cellStyle name="Hipervínculo visitado" xfId="39970" builtinId="9" hidden="1"/>
    <cellStyle name="Hipervínculo visitado" xfId="39972" builtinId="9" hidden="1"/>
    <cellStyle name="Hipervínculo visitado" xfId="39974" builtinId="9" hidden="1"/>
    <cellStyle name="Hipervínculo visitado" xfId="39976" builtinId="9" hidden="1"/>
    <cellStyle name="Hipervínculo visitado" xfId="39978" builtinId="9" hidden="1"/>
    <cellStyle name="Hipervínculo visitado" xfId="39980" builtinId="9" hidden="1"/>
    <cellStyle name="Hipervínculo visitado" xfId="39982" builtinId="9" hidden="1"/>
    <cellStyle name="Hipervínculo visitado" xfId="39984" builtinId="9" hidden="1"/>
    <cellStyle name="Hipervínculo visitado" xfId="39986" builtinId="9" hidden="1"/>
    <cellStyle name="Hipervínculo visitado" xfId="39988" builtinId="9" hidden="1"/>
    <cellStyle name="Hipervínculo visitado" xfId="39990" builtinId="9" hidden="1"/>
    <cellStyle name="Hipervínculo visitado" xfId="39992" builtinId="9" hidden="1"/>
    <cellStyle name="Hipervínculo visitado" xfId="39994" builtinId="9" hidden="1"/>
    <cellStyle name="Hipervínculo visitado" xfId="39996" builtinId="9" hidden="1"/>
    <cellStyle name="Hipervínculo visitado" xfId="39998" builtinId="9" hidden="1"/>
    <cellStyle name="Hipervínculo visitado" xfId="40000" builtinId="9" hidden="1"/>
    <cellStyle name="Hipervínculo visitado" xfId="40002" builtinId="9" hidden="1"/>
    <cellStyle name="Hipervínculo visitado" xfId="40004" builtinId="9" hidden="1"/>
    <cellStyle name="Hipervínculo visitado" xfId="40006" builtinId="9" hidden="1"/>
    <cellStyle name="Hipervínculo visitado" xfId="40008" builtinId="9" hidden="1"/>
    <cellStyle name="Hipervínculo visitado" xfId="40010" builtinId="9" hidden="1"/>
    <cellStyle name="Hipervínculo visitado" xfId="40012" builtinId="9" hidden="1"/>
    <cellStyle name="Hipervínculo visitado" xfId="40014" builtinId="9" hidden="1"/>
    <cellStyle name="Hipervínculo visitado" xfId="40016" builtinId="9" hidden="1"/>
    <cellStyle name="Hipervínculo visitado" xfId="40018" builtinId="9" hidden="1"/>
    <cellStyle name="Hipervínculo visitado" xfId="40020" builtinId="9" hidden="1"/>
    <cellStyle name="Hipervínculo visitado" xfId="40022" builtinId="9" hidden="1"/>
    <cellStyle name="Hipervínculo visitado" xfId="40024" builtinId="9" hidden="1"/>
    <cellStyle name="Hipervínculo visitado" xfId="40026" builtinId="9" hidden="1"/>
    <cellStyle name="Hipervínculo visitado" xfId="40028" builtinId="9" hidden="1"/>
    <cellStyle name="Hipervínculo visitado" xfId="40030" builtinId="9" hidden="1"/>
    <cellStyle name="Hipervínculo visitado" xfId="40032" builtinId="9" hidden="1"/>
    <cellStyle name="Hipervínculo visitado" xfId="40034" builtinId="9" hidden="1"/>
    <cellStyle name="Hipervínculo visitado" xfId="40036" builtinId="9" hidden="1"/>
    <cellStyle name="Hipervínculo visitado" xfId="40038" builtinId="9" hidden="1"/>
    <cellStyle name="Hipervínculo visitado" xfId="40040" builtinId="9" hidden="1"/>
    <cellStyle name="Hipervínculo visitado" xfId="40042" builtinId="9" hidden="1"/>
    <cellStyle name="Hipervínculo visitado" xfId="40044" builtinId="9" hidden="1"/>
    <cellStyle name="Hipervínculo visitado" xfId="40046" builtinId="9" hidden="1"/>
    <cellStyle name="Hipervínculo visitado" xfId="40048" builtinId="9" hidden="1"/>
    <cellStyle name="Hipervínculo visitado" xfId="40050" builtinId="9" hidden="1"/>
    <cellStyle name="Hipervínculo visitado" xfId="40052" builtinId="9" hidden="1"/>
    <cellStyle name="Hipervínculo visitado" xfId="40054" builtinId="9" hidden="1"/>
    <cellStyle name="Hipervínculo visitado" xfId="40056" builtinId="9" hidden="1"/>
    <cellStyle name="Hipervínculo visitado" xfId="40058" builtinId="9" hidden="1"/>
    <cellStyle name="Hipervínculo visitado" xfId="40060" builtinId="9" hidden="1"/>
    <cellStyle name="Hipervínculo visitado" xfId="40062" builtinId="9" hidden="1"/>
    <cellStyle name="Hipervínculo visitado" xfId="40064" builtinId="9" hidden="1"/>
    <cellStyle name="Hipervínculo visitado" xfId="40066" builtinId="9" hidden="1"/>
    <cellStyle name="Hipervínculo visitado" xfId="40068" builtinId="9" hidden="1"/>
    <cellStyle name="Hipervínculo visitado" xfId="40070" builtinId="9" hidden="1"/>
    <cellStyle name="Hipervínculo visitado" xfId="40072" builtinId="9" hidden="1"/>
    <cellStyle name="Hipervínculo visitado" xfId="40074" builtinId="9" hidden="1"/>
    <cellStyle name="Hipervínculo visitado" xfId="40076" builtinId="9" hidden="1"/>
    <cellStyle name="Hipervínculo visitado" xfId="40078" builtinId="9" hidden="1"/>
    <cellStyle name="Hipervínculo visitado" xfId="40080" builtinId="9" hidden="1"/>
    <cellStyle name="Hipervínculo visitado" xfId="40082" builtinId="9" hidden="1"/>
    <cellStyle name="Hipervínculo visitado" xfId="40084" builtinId="9" hidden="1"/>
    <cellStyle name="Hipervínculo visitado" xfId="40086" builtinId="9" hidden="1"/>
    <cellStyle name="Hipervínculo visitado" xfId="40088" builtinId="9" hidden="1"/>
    <cellStyle name="Hipervínculo visitado" xfId="40090" builtinId="9" hidden="1"/>
    <cellStyle name="Hipervínculo visitado" xfId="40092" builtinId="9" hidden="1"/>
    <cellStyle name="Hipervínculo visitado" xfId="40094" builtinId="9" hidden="1"/>
    <cellStyle name="Hipervínculo visitado" xfId="40096" builtinId="9" hidden="1"/>
    <cellStyle name="Hipervínculo visitado" xfId="40098" builtinId="9" hidden="1"/>
    <cellStyle name="Hipervínculo visitado" xfId="40100" builtinId="9" hidden="1"/>
    <cellStyle name="Hipervínculo visitado" xfId="40102" builtinId="9" hidden="1"/>
    <cellStyle name="Hipervínculo visitado" xfId="40104" builtinId="9" hidden="1"/>
    <cellStyle name="Hipervínculo visitado" xfId="40106" builtinId="9" hidden="1"/>
    <cellStyle name="Hipervínculo visitado" xfId="40108" builtinId="9" hidden="1"/>
    <cellStyle name="Hipervínculo visitado" xfId="40110" builtinId="9" hidden="1"/>
    <cellStyle name="Hipervínculo visitado" xfId="40112" builtinId="9" hidden="1"/>
    <cellStyle name="Hipervínculo visitado" xfId="40114" builtinId="9" hidden="1"/>
    <cellStyle name="Hipervínculo visitado" xfId="40116" builtinId="9" hidden="1"/>
    <cellStyle name="Hipervínculo visitado" xfId="40118" builtinId="9" hidden="1"/>
    <cellStyle name="Hipervínculo visitado" xfId="40120" builtinId="9" hidden="1"/>
    <cellStyle name="Hipervínculo visitado" xfId="40122" builtinId="9" hidden="1"/>
    <cellStyle name="Hipervínculo visitado" xfId="40124" builtinId="9" hidden="1"/>
    <cellStyle name="Hipervínculo visitado" xfId="40126" builtinId="9" hidden="1"/>
    <cellStyle name="Hipervínculo visitado" xfId="40128" builtinId="9" hidden="1"/>
    <cellStyle name="Hipervínculo visitado" xfId="40130" builtinId="9" hidden="1"/>
    <cellStyle name="Hipervínculo visitado" xfId="40132" builtinId="9" hidden="1"/>
    <cellStyle name="Hipervínculo visitado" xfId="40134" builtinId="9" hidden="1"/>
    <cellStyle name="Hipervínculo visitado" xfId="40136" builtinId="9" hidden="1"/>
    <cellStyle name="Hipervínculo visitado" xfId="40138" builtinId="9" hidden="1"/>
    <cellStyle name="Hipervínculo visitado" xfId="40140" builtinId="9" hidden="1"/>
    <cellStyle name="Hipervínculo visitado" xfId="40142" builtinId="9" hidden="1"/>
    <cellStyle name="Hipervínculo visitado" xfId="40144" builtinId="9" hidden="1"/>
    <cellStyle name="Hipervínculo visitado" xfId="40146" builtinId="9" hidden="1"/>
    <cellStyle name="Hipervínculo visitado" xfId="40148" builtinId="9" hidden="1"/>
    <cellStyle name="Hipervínculo visitado" xfId="40150" builtinId="9" hidden="1"/>
    <cellStyle name="Hipervínculo visitado" xfId="40152" builtinId="9" hidden="1"/>
    <cellStyle name="Hipervínculo visitado" xfId="40154" builtinId="9" hidden="1"/>
    <cellStyle name="Hipervínculo visitado" xfId="40156" builtinId="9" hidden="1"/>
    <cellStyle name="Hipervínculo visitado" xfId="40158" builtinId="9" hidden="1"/>
    <cellStyle name="Hipervínculo visitado" xfId="40160" builtinId="9" hidden="1"/>
    <cellStyle name="Hipervínculo visitado" xfId="40162" builtinId="9" hidden="1"/>
    <cellStyle name="Hipervínculo visitado" xfId="40164" builtinId="9" hidden="1"/>
    <cellStyle name="Hipervínculo visitado" xfId="40166" builtinId="9" hidden="1"/>
    <cellStyle name="Hipervínculo visitado" xfId="40168" builtinId="9" hidden="1"/>
    <cellStyle name="Hipervínculo visitado" xfId="40170" builtinId="9" hidden="1"/>
    <cellStyle name="Hipervínculo visitado" xfId="40172" builtinId="9" hidden="1"/>
    <cellStyle name="Hipervínculo visitado" xfId="40174" builtinId="9" hidden="1"/>
    <cellStyle name="Hipervínculo visitado" xfId="40176" builtinId="9" hidden="1"/>
    <cellStyle name="Hipervínculo visitado" xfId="40178" builtinId="9" hidden="1"/>
    <cellStyle name="Hipervínculo visitado" xfId="40180" builtinId="9" hidden="1"/>
    <cellStyle name="Hipervínculo visitado" xfId="40182" builtinId="9" hidden="1"/>
    <cellStyle name="Hipervínculo visitado" xfId="40184" builtinId="9" hidden="1"/>
    <cellStyle name="Hipervínculo visitado" xfId="40186" builtinId="9" hidden="1"/>
    <cellStyle name="Hipervínculo visitado" xfId="40188" builtinId="9" hidden="1"/>
    <cellStyle name="Hipervínculo visitado" xfId="40190" builtinId="9" hidden="1"/>
    <cellStyle name="Hipervínculo visitado" xfId="40192" builtinId="9" hidden="1"/>
    <cellStyle name="Hipervínculo visitado" xfId="40194" builtinId="9" hidden="1"/>
    <cellStyle name="Hipervínculo visitado" xfId="40196" builtinId="9" hidden="1"/>
    <cellStyle name="Hipervínculo visitado" xfId="40198" builtinId="9" hidden="1"/>
    <cellStyle name="Hipervínculo visitado" xfId="40200" builtinId="9" hidden="1"/>
    <cellStyle name="Hipervínculo visitado" xfId="40202" builtinId="9" hidden="1"/>
    <cellStyle name="Hipervínculo visitado" xfId="40204" builtinId="9" hidden="1"/>
    <cellStyle name="Hipervínculo visitado" xfId="40206" builtinId="9" hidden="1"/>
    <cellStyle name="Hipervínculo visitado" xfId="40208" builtinId="9" hidden="1"/>
    <cellStyle name="Hipervínculo visitado" xfId="40210" builtinId="9" hidden="1"/>
    <cellStyle name="Hipervínculo visitado" xfId="40212" builtinId="9" hidden="1"/>
    <cellStyle name="Hipervínculo visitado" xfId="40214" builtinId="9" hidden="1"/>
    <cellStyle name="Hipervínculo visitado" xfId="40216" builtinId="9" hidden="1"/>
    <cellStyle name="Hipervínculo visitado" xfId="40218" builtinId="9" hidden="1"/>
    <cellStyle name="Hipervínculo visitado" xfId="40220" builtinId="9" hidden="1"/>
    <cellStyle name="Hipervínculo visitado" xfId="40222" builtinId="9" hidden="1"/>
    <cellStyle name="Hipervínculo visitado" xfId="40224" builtinId="9" hidden="1"/>
    <cellStyle name="Hipervínculo visitado" xfId="40226" builtinId="9" hidden="1"/>
    <cellStyle name="Hipervínculo visitado" xfId="40228" builtinId="9" hidden="1"/>
    <cellStyle name="Hipervínculo visitado" xfId="40230" builtinId="9" hidden="1"/>
    <cellStyle name="Hipervínculo visitado" xfId="40232" builtinId="9" hidden="1"/>
    <cellStyle name="Hipervínculo visitado" xfId="40234" builtinId="9" hidden="1"/>
    <cellStyle name="Hipervínculo visitado" xfId="40236" builtinId="9" hidden="1"/>
    <cellStyle name="Hipervínculo visitado" xfId="40238" builtinId="9" hidden="1"/>
    <cellStyle name="Hipervínculo visitado" xfId="40240" builtinId="9" hidden="1"/>
    <cellStyle name="Hipervínculo visitado" xfId="40242" builtinId="9" hidden="1"/>
    <cellStyle name="Hipervínculo visitado" xfId="40244" builtinId="9" hidden="1"/>
    <cellStyle name="Hipervínculo visitado" xfId="40246" builtinId="9" hidden="1"/>
    <cellStyle name="Hipervínculo visitado" xfId="40248" builtinId="9" hidden="1"/>
    <cellStyle name="Hipervínculo visitado" xfId="40250" builtinId="9" hidden="1"/>
    <cellStyle name="Hipervínculo visitado" xfId="40252" builtinId="9" hidden="1"/>
    <cellStyle name="Hipervínculo visitado" xfId="40254" builtinId="9" hidden="1"/>
    <cellStyle name="Hipervínculo visitado" xfId="40256" builtinId="9" hidden="1"/>
    <cellStyle name="Hipervínculo visitado" xfId="40258" builtinId="9" hidden="1"/>
    <cellStyle name="Hipervínculo visitado" xfId="40260" builtinId="9" hidden="1"/>
    <cellStyle name="Hipervínculo visitado" xfId="40262" builtinId="9" hidden="1"/>
    <cellStyle name="Hipervínculo visitado" xfId="40264" builtinId="9" hidden="1"/>
    <cellStyle name="Hipervínculo visitado" xfId="40266" builtinId="9" hidden="1"/>
    <cellStyle name="Hipervínculo visitado" xfId="40268" builtinId="9" hidden="1"/>
    <cellStyle name="Hipervínculo visitado" xfId="40270" builtinId="9" hidden="1"/>
    <cellStyle name="Hipervínculo visitado" xfId="40272" builtinId="9" hidden="1"/>
    <cellStyle name="Hipervínculo visitado" xfId="40274" builtinId="9" hidden="1"/>
    <cellStyle name="Hipervínculo visitado" xfId="40276" builtinId="9" hidden="1"/>
    <cellStyle name="Hipervínculo visitado" xfId="40278" builtinId="9" hidden="1"/>
    <cellStyle name="Hipervínculo visitado" xfId="40280" builtinId="9" hidden="1"/>
    <cellStyle name="Hipervínculo visitado" xfId="40282" builtinId="9" hidden="1"/>
    <cellStyle name="Hipervínculo visitado" xfId="40284" builtinId="9" hidden="1"/>
    <cellStyle name="Hipervínculo visitado" xfId="40286" builtinId="9" hidden="1"/>
    <cellStyle name="Hipervínculo visitado" xfId="40288" builtinId="9" hidden="1"/>
    <cellStyle name="Hipervínculo visitado" xfId="40290" builtinId="9" hidden="1"/>
    <cellStyle name="Hipervínculo visitado" xfId="40292" builtinId="9" hidden="1"/>
    <cellStyle name="Hipervínculo visitado" xfId="40294" builtinId="9" hidden="1"/>
    <cellStyle name="Hipervínculo visitado" xfId="40296" builtinId="9" hidden="1"/>
    <cellStyle name="Hipervínculo visitado" xfId="40298" builtinId="9" hidden="1"/>
    <cellStyle name="Hipervínculo visitado" xfId="40300" builtinId="9" hidden="1"/>
    <cellStyle name="Hipervínculo visitado" xfId="40302" builtinId="9" hidden="1"/>
    <cellStyle name="Hipervínculo visitado" xfId="40304" builtinId="9" hidden="1"/>
    <cellStyle name="Hipervínculo visitado" xfId="40306" builtinId="9" hidden="1"/>
    <cellStyle name="Hipervínculo visitado" xfId="40308" builtinId="9" hidden="1"/>
    <cellStyle name="Hipervínculo visitado" xfId="40310" builtinId="9" hidden="1"/>
    <cellStyle name="Hipervínculo visitado" xfId="40312" builtinId="9" hidden="1"/>
    <cellStyle name="Hipervínculo visitado" xfId="40314" builtinId="9" hidden="1"/>
    <cellStyle name="Hipervínculo visitado" xfId="40316" builtinId="9" hidden="1"/>
    <cellStyle name="Hipervínculo visitado" xfId="40318" builtinId="9" hidden="1"/>
    <cellStyle name="Hipervínculo visitado" xfId="40320" builtinId="9" hidden="1"/>
    <cellStyle name="Hipervínculo visitado" xfId="40322" builtinId="9" hidden="1"/>
    <cellStyle name="Hipervínculo visitado" xfId="40324" builtinId="9" hidden="1"/>
    <cellStyle name="Hipervínculo visitado" xfId="40326" builtinId="9" hidden="1"/>
    <cellStyle name="Hipervínculo visitado" xfId="40328" builtinId="9" hidden="1"/>
    <cellStyle name="Hipervínculo visitado" xfId="40330" builtinId="9" hidden="1"/>
    <cellStyle name="Hipervínculo visitado" xfId="40332" builtinId="9" hidden="1"/>
    <cellStyle name="Hipervínculo visitado" xfId="40334" builtinId="9" hidden="1"/>
    <cellStyle name="Hipervínculo visitado" xfId="40336" builtinId="9" hidden="1"/>
    <cellStyle name="Hipervínculo visitado" xfId="40338" builtinId="9" hidden="1"/>
    <cellStyle name="Hipervínculo visitado" xfId="40340" builtinId="9" hidden="1"/>
    <cellStyle name="Hipervínculo visitado" xfId="40342" builtinId="9" hidden="1"/>
    <cellStyle name="Hipervínculo visitado" xfId="40344" builtinId="9" hidden="1"/>
    <cellStyle name="Hipervínculo visitado" xfId="40346" builtinId="9" hidden="1"/>
    <cellStyle name="Hipervínculo visitado" xfId="40348" builtinId="9" hidden="1"/>
    <cellStyle name="Hipervínculo visitado" xfId="40350" builtinId="9" hidden="1"/>
    <cellStyle name="Hipervínculo visitado" xfId="40352" builtinId="9" hidden="1"/>
    <cellStyle name="Hipervínculo visitado" xfId="40354" builtinId="9" hidden="1"/>
    <cellStyle name="Hipervínculo visitado" xfId="40356" builtinId="9" hidden="1"/>
    <cellStyle name="Hipervínculo visitado" xfId="40358" builtinId="9" hidden="1"/>
    <cellStyle name="Hipervínculo visitado" xfId="40360" builtinId="9" hidden="1"/>
    <cellStyle name="Hipervínculo visitado" xfId="40362" builtinId="9" hidden="1"/>
    <cellStyle name="Hipervínculo visitado" xfId="40364" builtinId="9" hidden="1"/>
    <cellStyle name="Hipervínculo visitado" xfId="40366" builtinId="9" hidden="1"/>
    <cellStyle name="Hipervínculo visitado" xfId="40368" builtinId="9" hidden="1"/>
    <cellStyle name="Hipervínculo visitado" xfId="40370" builtinId="9" hidden="1"/>
    <cellStyle name="Hipervínculo visitado" xfId="40372" builtinId="9" hidden="1"/>
    <cellStyle name="Hipervínculo visitado" xfId="40374" builtinId="9" hidden="1"/>
    <cellStyle name="Hipervínculo visitado" xfId="40376" builtinId="9" hidden="1"/>
    <cellStyle name="Hipervínculo visitado" xfId="40378" builtinId="9" hidden="1"/>
    <cellStyle name="Hipervínculo visitado" xfId="40380" builtinId="9" hidden="1"/>
    <cellStyle name="Hipervínculo visitado" xfId="40382" builtinId="9" hidden="1"/>
    <cellStyle name="Hipervínculo visitado" xfId="40384" builtinId="9" hidden="1"/>
    <cellStyle name="Hipervínculo visitado" xfId="40386" builtinId="9" hidden="1"/>
    <cellStyle name="Hipervínculo visitado" xfId="40388" builtinId="9" hidden="1"/>
    <cellStyle name="Hipervínculo visitado" xfId="40390" builtinId="9" hidden="1"/>
    <cellStyle name="Hipervínculo visitado" xfId="40392" builtinId="9" hidden="1"/>
    <cellStyle name="Hipervínculo visitado" xfId="40394" builtinId="9" hidden="1"/>
    <cellStyle name="Hipervínculo visitado" xfId="40396" builtinId="9" hidden="1"/>
    <cellStyle name="Hipervínculo visitado" xfId="40398" builtinId="9" hidden="1"/>
    <cellStyle name="Hipervínculo visitado" xfId="40400" builtinId="9" hidden="1"/>
    <cellStyle name="Hipervínculo visitado" xfId="40402" builtinId="9" hidden="1"/>
    <cellStyle name="Hipervínculo visitado" xfId="40404" builtinId="9" hidden="1"/>
    <cellStyle name="Hipervínculo visitado" xfId="40406" builtinId="9" hidden="1"/>
    <cellStyle name="Hipervínculo visitado" xfId="40408" builtinId="9" hidden="1"/>
    <cellStyle name="Hipervínculo visitado" xfId="40410" builtinId="9" hidden="1"/>
    <cellStyle name="Hipervínculo visitado" xfId="40412" builtinId="9" hidden="1"/>
    <cellStyle name="Hipervínculo visitado" xfId="40414" builtinId="9" hidden="1"/>
    <cellStyle name="Hipervínculo visitado" xfId="40416" builtinId="9" hidden="1"/>
    <cellStyle name="Hipervínculo visitado" xfId="40418" builtinId="9" hidden="1"/>
    <cellStyle name="Hipervínculo visitado" xfId="40420" builtinId="9" hidden="1"/>
    <cellStyle name="Hipervínculo visitado" xfId="40422" builtinId="9" hidden="1"/>
    <cellStyle name="Hipervínculo visitado" xfId="40424" builtinId="9" hidden="1"/>
    <cellStyle name="Hipervínculo visitado" xfId="40426" builtinId="9" hidden="1"/>
    <cellStyle name="Hipervínculo visitado" xfId="40428" builtinId="9" hidden="1"/>
    <cellStyle name="Hipervínculo visitado" xfId="40430" builtinId="9" hidden="1"/>
    <cellStyle name="Hipervínculo visitado" xfId="40432" builtinId="9" hidden="1"/>
    <cellStyle name="Hipervínculo visitado" xfId="40434" builtinId="9" hidden="1"/>
    <cellStyle name="Hipervínculo visitado" xfId="40436" builtinId="9" hidden="1"/>
    <cellStyle name="Hipervínculo visitado" xfId="40438" builtinId="9" hidden="1"/>
    <cellStyle name="Hipervínculo visitado" xfId="40440" builtinId="9" hidden="1"/>
    <cellStyle name="Hipervínculo visitado" xfId="40442" builtinId="9" hidden="1"/>
    <cellStyle name="Hipervínculo visitado" xfId="40444" builtinId="9" hidden="1"/>
    <cellStyle name="Hipervínculo visitado" xfId="40446" builtinId="9" hidden="1"/>
    <cellStyle name="Hipervínculo visitado" xfId="1063" builtinId="9" hidden="1"/>
    <cellStyle name="Hipervínculo visitado" xfId="903" builtinId="9" hidden="1"/>
    <cellStyle name="Hipervínculo visitado" xfId="4191" builtinId="9" hidden="1"/>
    <cellStyle name="Hipervínculo visitado" xfId="4134" builtinId="9" hidden="1"/>
    <cellStyle name="Hipervínculo visitado" xfId="4077" builtinId="9" hidden="1"/>
    <cellStyle name="Hipervínculo visitado" xfId="1443" builtinId="9" hidden="1"/>
    <cellStyle name="Hipervínculo visitado" xfId="1351" builtinId="9" hidden="1"/>
    <cellStyle name="Hipervínculo visitado" xfId="858" builtinId="9" hidden="1"/>
    <cellStyle name="Hipervínculo visitado" xfId="1081" builtinId="9" hidden="1"/>
    <cellStyle name="Hipervínculo visitado" xfId="1068" builtinId="9" hidden="1"/>
    <cellStyle name="Hipervínculo visitado" xfId="1003" builtinId="9" hidden="1"/>
    <cellStyle name="Hipervínculo visitado" xfId="848" builtinId="9" hidden="1"/>
    <cellStyle name="Hipervínculo visitado" xfId="534" builtinId="9" hidden="1"/>
    <cellStyle name="Hipervínculo visitado" xfId="817" builtinId="9" hidden="1"/>
    <cellStyle name="Hipervínculo visitado" xfId="838" builtinId="9" hidden="1"/>
    <cellStyle name="Hipervínculo visitado" xfId="830" builtinId="9" hidden="1"/>
    <cellStyle name="Hipervínculo visitado" xfId="822" builtinId="9" hidden="1"/>
    <cellStyle name="Hipervínculo visitado" xfId="813" builtinId="9" hidden="1"/>
    <cellStyle name="Hipervínculo visitado" xfId="4353" builtinId="9" hidden="1"/>
    <cellStyle name="Hipervínculo visitado" xfId="1911" builtinId="9" hidden="1"/>
    <cellStyle name="Hipervínculo visitado" xfId="1016" builtinId="9" hidden="1"/>
    <cellStyle name="Hipervínculo visitado" xfId="528" builtinId="9" hidden="1"/>
    <cellStyle name="Hipervínculo visitado" xfId="4349" builtinId="9" hidden="1"/>
    <cellStyle name="Hipervínculo visitado" xfId="4292" builtinId="9" hidden="1"/>
    <cellStyle name="Hipervínculo visitado" xfId="859" builtinId="9" hidden="1"/>
    <cellStyle name="Hipervínculo visitado" xfId="820" builtinId="9" hidden="1"/>
    <cellStyle name="Hipervínculo visitado" xfId="815" builtinId="9" hidden="1"/>
    <cellStyle name="Hipervínculo visitado" xfId="841" builtinId="9" hidden="1"/>
    <cellStyle name="Hipervínculo visitado" xfId="833" builtinId="9" hidden="1"/>
    <cellStyle name="Hipervínculo visitado" xfId="825" builtinId="9" hidden="1"/>
    <cellStyle name="Hipervínculo visitado" xfId="48098" builtinId="9" hidden="1"/>
    <cellStyle name="Hipervínculo visitado" xfId="48100" builtinId="9" hidden="1"/>
    <cellStyle name="Hipervínculo visitado" xfId="48102" builtinId="9" hidden="1"/>
    <cellStyle name="Hipervínculo visitado" xfId="48104" builtinId="9" hidden="1"/>
    <cellStyle name="Hipervínculo visitado" xfId="48106" builtinId="9" hidden="1"/>
    <cellStyle name="Hipervínculo visitado" xfId="48108" builtinId="9" hidden="1"/>
    <cellStyle name="Hipervínculo visitado" xfId="48110" builtinId="9" hidden="1"/>
    <cellStyle name="Hipervínculo visitado" xfId="48112" builtinId="9" hidden="1"/>
    <cellStyle name="Hipervínculo visitado" xfId="48114" builtinId="9" hidden="1"/>
    <cellStyle name="Hipervínculo visitado" xfId="48116" builtinId="9" hidden="1"/>
    <cellStyle name="Hipervínculo visitado" xfId="48118" builtinId="9" hidden="1"/>
    <cellStyle name="Hipervínculo visitado" xfId="48120" builtinId="9" hidden="1"/>
    <cellStyle name="Hipervínculo visitado" xfId="48122" builtinId="9" hidden="1"/>
    <cellStyle name="Hipervínculo visitado" xfId="48124" builtinId="9" hidden="1"/>
    <cellStyle name="Hipervínculo visitado" xfId="48126" builtinId="9" hidden="1"/>
    <cellStyle name="Hipervínculo visitado" xfId="48128" builtinId="9" hidden="1"/>
    <cellStyle name="Hipervínculo visitado" xfId="48130" builtinId="9" hidden="1"/>
    <cellStyle name="Hipervínculo visitado" xfId="48132" builtinId="9" hidden="1"/>
    <cellStyle name="Hipervínculo visitado" xfId="48134" builtinId="9" hidden="1"/>
    <cellStyle name="Hipervínculo visitado" xfId="48136" builtinId="9" hidden="1"/>
    <cellStyle name="Hipervínculo visitado" xfId="48138" builtinId="9" hidden="1"/>
    <cellStyle name="Hipervínculo visitado" xfId="48140" builtinId="9" hidden="1"/>
    <cellStyle name="Hipervínculo visitado" xfId="48142" builtinId="9" hidden="1"/>
    <cellStyle name="Hipervínculo visitado" xfId="48144" builtinId="9" hidden="1"/>
    <cellStyle name="Hipervínculo visitado" xfId="48146" builtinId="9" hidden="1"/>
    <cellStyle name="Hipervínculo visitado" xfId="48148" builtinId="9" hidden="1"/>
    <cellStyle name="Hipervínculo visitado" xfId="48150" builtinId="9" hidden="1"/>
    <cellStyle name="Hipervínculo visitado" xfId="48152" builtinId="9" hidden="1"/>
    <cellStyle name="Hipervínculo visitado" xfId="48154" builtinId="9" hidden="1"/>
    <cellStyle name="Hipervínculo visitado" xfId="48156" builtinId="9" hidden="1"/>
    <cellStyle name="Hipervínculo visitado" xfId="48158" builtinId="9" hidden="1"/>
    <cellStyle name="Hipervínculo visitado" xfId="48160" builtinId="9" hidden="1"/>
    <cellStyle name="Hipervínculo visitado" xfId="48162" builtinId="9" hidden="1"/>
    <cellStyle name="Hipervínculo visitado" xfId="48164" builtinId="9" hidden="1"/>
    <cellStyle name="Hipervínculo visitado" xfId="48166" builtinId="9" hidden="1"/>
    <cellStyle name="Hipervínculo visitado" xfId="48168" builtinId="9" hidden="1"/>
    <cellStyle name="Hipervínculo visitado" xfId="48170" builtinId="9" hidden="1"/>
    <cellStyle name="Hipervínculo visitado" xfId="48172" builtinId="9" hidden="1"/>
    <cellStyle name="Hipervínculo visitado" xfId="48174" builtinId="9" hidden="1"/>
    <cellStyle name="Hipervínculo visitado" xfId="48176" builtinId="9" hidden="1"/>
    <cellStyle name="Hipervínculo visitado" xfId="48178" builtinId="9" hidden="1"/>
    <cellStyle name="Hipervínculo visitado" xfId="48180" builtinId="9" hidden="1"/>
    <cellStyle name="Hipervínculo visitado" xfId="48182" builtinId="9" hidden="1"/>
    <cellStyle name="Hipervínculo visitado" xfId="48184" builtinId="9" hidden="1"/>
    <cellStyle name="Hipervínculo visitado" xfId="48186" builtinId="9" hidden="1"/>
    <cellStyle name="Hipervínculo visitado" xfId="48188" builtinId="9" hidden="1"/>
    <cellStyle name="Hipervínculo visitado" xfId="48190" builtinId="9" hidden="1"/>
    <cellStyle name="Hipervínculo visitado" xfId="48192" builtinId="9" hidden="1"/>
    <cellStyle name="Hipervínculo visitado" xfId="48194" builtinId="9" hidden="1"/>
    <cellStyle name="Hipervínculo visitado" xfId="48196" builtinId="9" hidden="1"/>
    <cellStyle name="Hipervínculo visitado" xfId="48198" builtinId="9" hidden="1"/>
    <cellStyle name="Hipervínculo visitado" xfId="48200" builtinId="9" hidden="1"/>
    <cellStyle name="Hipervínculo visitado" xfId="48202" builtinId="9" hidden="1"/>
    <cellStyle name="Hipervínculo visitado" xfId="48204" builtinId="9" hidden="1"/>
    <cellStyle name="Hipervínculo visitado" xfId="48206" builtinId="9" hidden="1"/>
    <cellStyle name="Hipervínculo visitado" xfId="48208" builtinId="9" hidden="1"/>
    <cellStyle name="Hipervínculo visitado" xfId="48210" builtinId="9" hidden="1"/>
    <cellStyle name="Hipervínculo visitado" xfId="48212" builtinId="9" hidden="1"/>
    <cellStyle name="Hipervínculo visitado" xfId="48214" builtinId="9" hidden="1"/>
    <cellStyle name="Hipervínculo visitado" xfId="48216" builtinId="9" hidden="1"/>
    <cellStyle name="Hipervínculo visitado" xfId="48218" builtinId="9" hidden="1"/>
    <cellStyle name="Hipervínculo visitado" xfId="48220" builtinId="9" hidden="1"/>
    <cellStyle name="Hipervínculo visitado" xfId="48222" builtinId="9" hidden="1"/>
    <cellStyle name="Hipervínculo visitado" xfId="48224" builtinId="9" hidden="1"/>
    <cellStyle name="Hipervínculo visitado" xfId="48226" builtinId="9" hidden="1"/>
    <cellStyle name="Hipervínculo visitado" xfId="48228" builtinId="9" hidden="1"/>
    <cellStyle name="Hipervínculo visitado" xfId="48230" builtinId="9" hidden="1"/>
    <cellStyle name="Hipervínculo visitado" xfId="48232" builtinId="9" hidden="1"/>
    <cellStyle name="Hipervínculo visitado" xfId="48234" builtinId="9" hidden="1"/>
    <cellStyle name="Hipervínculo visitado" xfId="48236" builtinId="9" hidden="1"/>
    <cellStyle name="Hipervínculo visitado" xfId="48238" builtinId="9" hidden="1"/>
    <cellStyle name="Hipervínculo visitado" xfId="48240" builtinId="9" hidden="1"/>
    <cellStyle name="Hipervínculo visitado" xfId="48242" builtinId="9" hidden="1"/>
    <cellStyle name="Hipervínculo visitado" xfId="48244" builtinId="9" hidden="1"/>
    <cellStyle name="Hipervínculo visitado" xfId="48246" builtinId="9" hidden="1"/>
    <cellStyle name="Hipervínculo visitado" xfId="48248" builtinId="9" hidden="1"/>
    <cellStyle name="Hipervínculo visitado" xfId="48250" builtinId="9" hidden="1"/>
    <cellStyle name="Hipervínculo visitado" xfId="48252" builtinId="9" hidden="1"/>
    <cellStyle name="Hipervínculo visitado" xfId="48254" builtinId="9" hidden="1"/>
    <cellStyle name="Hipervínculo visitado" xfId="48256" builtinId="9" hidden="1"/>
    <cellStyle name="Hipervínculo visitado" xfId="48258" builtinId="9" hidden="1"/>
    <cellStyle name="Hipervínculo visitado" xfId="48260" builtinId="9" hidden="1"/>
    <cellStyle name="Hipervínculo visitado" xfId="48262" builtinId="9" hidden="1"/>
    <cellStyle name="Hipervínculo visitado" xfId="48264" builtinId="9" hidden="1"/>
    <cellStyle name="Hipervínculo visitado" xfId="48266" builtinId="9" hidden="1"/>
    <cellStyle name="Hipervínculo visitado" xfId="48268" builtinId="9" hidden="1"/>
    <cellStyle name="Hipervínculo visitado" xfId="48270" builtinId="9" hidden="1"/>
    <cellStyle name="Hipervínculo visitado" xfId="48272" builtinId="9" hidden="1"/>
    <cellStyle name="Hipervínculo visitado" xfId="48274" builtinId="9" hidden="1"/>
    <cellStyle name="Hipervínculo visitado" xfId="48276" builtinId="9" hidden="1"/>
    <cellStyle name="Hipervínculo visitado" xfId="48278" builtinId="9" hidden="1"/>
    <cellStyle name="Hipervínculo visitado" xfId="48280" builtinId="9" hidden="1"/>
    <cellStyle name="Hipervínculo visitado" xfId="48282" builtinId="9" hidden="1"/>
    <cellStyle name="Hipervínculo visitado" xfId="48284" builtinId="9" hidden="1"/>
    <cellStyle name="Hipervínculo visitado" xfId="48286" builtinId="9" hidden="1"/>
    <cellStyle name="Hipervínculo visitado" xfId="48288" builtinId="9" hidden="1"/>
    <cellStyle name="Hipervínculo visitado" xfId="48290" builtinId="9" hidden="1"/>
    <cellStyle name="Hipervínculo visitado" xfId="48292" builtinId="9" hidden="1"/>
    <cellStyle name="Hipervínculo visitado" xfId="48294" builtinId="9" hidden="1"/>
    <cellStyle name="Hipervínculo visitado" xfId="48296" builtinId="9" hidden="1"/>
    <cellStyle name="Hipervínculo visitado" xfId="48298" builtinId="9" hidden="1"/>
    <cellStyle name="Hipervínculo visitado" xfId="48300" builtinId="9" hidden="1"/>
    <cellStyle name="Hipervínculo visitado" xfId="48302" builtinId="9" hidden="1"/>
    <cellStyle name="Hipervínculo visitado" xfId="48304" builtinId="9" hidden="1"/>
    <cellStyle name="Hipervínculo visitado" xfId="48306" builtinId="9" hidden="1"/>
    <cellStyle name="Hipervínculo visitado" xfId="48308" builtinId="9" hidden="1"/>
    <cellStyle name="Hipervínculo visitado" xfId="48310" builtinId="9" hidden="1"/>
    <cellStyle name="Hipervínculo visitado" xfId="48312" builtinId="9" hidden="1"/>
    <cellStyle name="Hipervínculo visitado" xfId="48314" builtinId="9" hidden="1"/>
    <cellStyle name="Hipervínculo visitado" xfId="48316" builtinId="9" hidden="1"/>
    <cellStyle name="Hipervínculo visitado" xfId="48318" builtinId="9" hidden="1"/>
    <cellStyle name="Hipervínculo visitado" xfId="48320" builtinId="9" hidden="1"/>
    <cellStyle name="Hipervínculo visitado" xfId="48322" builtinId="9" hidden="1"/>
    <cellStyle name="Hipervínculo visitado" xfId="48324" builtinId="9" hidden="1"/>
    <cellStyle name="Hipervínculo visitado" xfId="48326" builtinId="9" hidden="1"/>
    <cellStyle name="Hipervínculo visitado" xfId="48328" builtinId="9" hidden="1"/>
    <cellStyle name="Hipervínculo visitado" xfId="48330" builtinId="9" hidden="1"/>
    <cellStyle name="Hipervínculo visitado" xfId="48332" builtinId="9" hidden="1"/>
    <cellStyle name="Hipervínculo visitado" xfId="48334" builtinId="9" hidden="1"/>
    <cellStyle name="Hipervínculo visitado" xfId="48336" builtinId="9" hidden="1"/>
    <cellStyle name="Hipervínculo visitado" xfId="48338" builtinId="9" hidden="1"/>
    <cellStyle name="Hipervínculo visitado" xfId="48340" builtinId="9" hidden="1"/>
    <cellStyle name="Hipervínculo visitado" xfId="48342" builtinId="9" hidden="1"/>
    <cellStyle name="Hipervínculo visitado" xfId="48344" builtinId="9" hidden="1"/>
    <cellStyle name="Hipervínculo visitado" xfId="48346" builtinId="9" hidden="1"/>
    <cellStyle name="Hipervínculo visitado" xfId="48348" builtinId="9" hidden="1"/>
    <cellStyle name="Hipervínculo visitado" xfId="48350" builtinId="9" hidden="1"/>
    <cellStyle name="Hipervínculo visitado" xfId="48352" builtinId="9" hidden="1"/>
    <cellStyle name="Hipervínculo visitado" xfId="48354" builtinId="9" hidden="1"/>
    <cellStyle name="Hipervínculo visitado" xfId="48356" builtinId="9" hidden="1"/>
    <cellStyle name="Hipervínculo visitado" xfId="48358" builtinId="9" hidden="1"/>
    <cellStyle name="Hipervínculo visitado" xfId="48360" builtinId="9" hidden="1"/>
    <cellStyle name="Hipervínculo visitado" xfId="48362" builtinId="9" hidden="1"/>
    <cellStyle name="Hipervínculo visitado" xfId="48364" builtinId="9" hidden="1"/>
    <cellStyle name="Hipervínculo visitado" xfId="48366" builtinId="9" hidden="1"/>
    <cellStyle name="Hipervínculo visitado" xfId="48368" builtinId="9" hidden="1"/>
    <cellStyle name="Hipervínculo visitado" xfId="48370" builtinId="9" hidden="1"/>
    <cellStyle name="Hipervínculo visitado" xfId="48372" builtinId="9" hidden="1"/>
    <cellStyle name="Hipervínculo visitado" xfId="48374" builtinId="9" hidden="1"/>
    <cellStyle name="Hipervínculo visitado" xfId="48376" builtinId="9" hidden="1"/>
    <cellStyle name="Hipervínculo visitado" xfId="48378" builtinId="9" hidden="1"/>
    <cellStyle name="Hipervínculo visitado" xfId="48380" builtinId="9" hidden="1"/>
    <cellStyle name="Hipervínculo visitado" xfId="48382" builtinId="9" hidden="1"/>
    <cellStyle name="Hipervínculo visitado" xfId="48384" builtinId="9" hidden="1"/>
    <cellStyle name="Hipervínculo visitado" xfId="48386" builtinId="9" hidden="1"/>
    <cellStyle name="Hipervínculo visitado" xfId="48388" builtinId="9" hidden="1"/>
    <cellStyle name="Hipervínculo visitado" xfId="48390" builtinId="9" hidden="1"/>
    <cellStyle name="Hipervínculo visitado" xfId="48392" builtinId="9" hidden="1"/>
    <cellStyle name="Hipervínculo visitado" xfId="48394" builtinId="9" hidden="1"/>
    <cellStyle name="Hipervínculo visitado" xfId="48396" builtinId="9" hidden="1"/>
    <cellStyle name="Hipervínculo visitado" xfId="48398" builtinId="9" hidden="1"/>
    <cellStyle name="Hipervínculo visitado" xfId="48400" builtinId="9" hidden="1"/>
    <cellStyle name="Hipervínculo visitado" xfId="48402" builtinId="9" hidden="1"/>
    <cellStyle name="Hipervínculo visitado" xfId="48404" builtinId="9" hidden="1"/>
    <cellStyle name="Hipervínculo visitado" xfId="48406" builtinId="9" hidden="1"/>
    <cellStyle name="Hipervínculo visitado" xfId="48408" builtinId="9" hidden="1"/>
    <cellStyle name="Hipervínculo visitado" xfId="48410" builtinId="9" hidden="1"/>
    <cellStyle name="Hipervínculo visitado" xfId="48412" builtinId="9" hidden="1"/>
    <cellStyle name="Hipervínculo visitado" xfId="48414" builtinId="9" hidden="1"/>
    <cellStyle name="Hipervínculo visitado" xfId="48416" builtinId="9" hidden="1"/>
    <cellStyle name="Hipervínculo visitado" xfId="48418" builtinId="9" hidden="1"/>
    <cellStyle name="Hipervínculo visitado" xfId="48420" builtinId="9" hidden="1"/>
    <cellStyle name="Hipervínculo visitado" xfId="48422" builtinId="9" hidden="1"/>
    <cellStyle name="Hipervínculo visitado" xfId="48424" builtinId="9" hidden="1"/>
    <cellStyle name="Hipervínculo visitado" xfId="48426" builtinId="9" hidden="1"/>
    <cellStyle name="Hipervínculo visitado" xfId="48428" builtinId="9" hidden="1"/>
    <cellStyle name="Hipervínculo visitado" xfId="48430" builtinId="9" hidden="1"/>
    <cellStyle name="Hipervínculo visitado" xfId="48432" builtinId="9" hidden="1"/>
    <cellStyle name="Hipervínculo visitado" xfId="48434" builtinId="9" hidden="1"/>
    <cellStyle name="Hipervínculo visitado" xfId="48436" builtinId="9" hidden="1"/>
    <cellStyle name="Hipervínculo visitado" xfId="48438" builtinId="9" hidden="1"/>
    <cellStyle name="Hipervínculo visitado" xfId="48440" builtinId="9" hidden="1"/>
    <cellStyle name="Hipervínculo visitado" xfId="48442" builtinId="9" hidden="1"/>
    <cellStyle name="Hipervínculo visitado" xfId="48444" builtinId="9" hidden="1"/>
    <cellStyle name="Hipervínculo visitado" xfId="48446" builtinId="9" hidden="1"/>
    <cellStyle name="Hipervínculo visitado" xfId="48448" builtinId="9" hidden="1"/>
    <cellStyle name="Hipervínculo visitado" xfId="48450" builtinId="9" hidden="1"/>
    <cellStyle name="Hipervínculo visitado" xfId="48452" builtinId="9" hidden="1"/>
    <cellStyle name="Hipervínculo visitado" xfId="48454" builtinId="9" hidden="1"/>
    <cellStyle name="Hipervínculo visitado" xfId="48456" builtinId="9" hidden="1"/>
    <cellStyle name="Hipervínculo visitado" xfId="48458" builtinId="9" hidden="1"/>
    <cellStyle name="Hipervínculo visitado" xfId="48460" builtinId="9" hidden="1"/>
    <cellStyle name="Hipervínculo visitado" xfId="48462" builtinId="9" hidden="1"/>
    <cellStyle name="Hipervínculo visitado" xfId="48464" builtinId="9" hidden="1"/>
    <cellStyle name="Hipervínculo visitado" xfId="48466" builtinId="9" hidden="1"/>
    <cellStyle name="Hipervínculo visitado" xfId="48468" builtinId="9" hidden="1"/>
    <cellStyle name="Hipervínculo visitado" xfId="48470" builtinId="9" hidden="1"/>
    <cellStyle name="Hipervínculo visitado" xfId="48472" builtinId="9" hidden="1"/>
    <cellStyle name="Hipervínculo visitado" xfId="48474" builtinId="9" hidden="1"/>
    <cellStyle name="Hipervínculo visitado" xfId="48476" builtinId="9" hidden="1"/>
    <cellStyle name="Hipervínculo visitado" xfId="48478" builtinId="9" hidden="1"/>
    <cellStyle name="Hipervínculo visitado" xfId="48480" builtinId="9" hidden="1"/>
    <cellStyle name="Hipervínculo visitado" xfId="48482" builtinId="9" hidden="1"/>
    <cellStyle name="Hipervínculo visitado" xfId="48484" builtinId="9" hidden="1"/>
    <cellStyle name="Hipervínculo visitado" xfId="48486" builtinId="9" hidden="1"/>
    <cellStyle name="Hipervínculo visitado" xfId="48488" builtinId="9" hidden="1"/>
    <cellStyle name="Hipervínculo visitado" xfId="48490" builtinId="9" hidden="1"/>
    <cellStyle name="Hipervínculo visitado" xfId="48492" builtinId="9" hidden="1"/>
    <cellStyle name="Hipervínculo visitado" xfId="48494" builtinId="9" hidden="1"/>
    <cellStyle name="Hipervínculo visitado" xfId="48496" builtinId="9" hidden="1"/>
    <cellStyle name="Hipervínculo visitado" xfId="48498" builtinId="9" hidden="1"/>
    <cellStyle name="Hipervínculo visitado" xfId="48500" builtinId="9" hidden="1"/>
    <cellStyle name="Hipervínculo visitado" xfId="48502" builtinId="9" hidden="1"/>
    <cellStyle name="Hipervínculo visitado" xfId="48504" builtinId="9" hidden="1"/>
    <cellStyle name="Hipervínculo visitado" xfId="48506" builtinId="9" hidden="1"/>
    <cellStyle name="Hipervínculo visitado" xfId="48508" builtinId="9" hidden="1"/>
    <cellStyle name="Hipervínculo visitado" xfId="48510" builtinId="9" hidden="1"/>
    <cellStyle name="Hipervínculo visitado" xfId="48512" builtinId="9" hidden="1"/>
    <cellStyle name="Hipervínculo visitado" xfId="48514" builtinId="9" hidden="1"/>
    <cellStyle name="Hipervínculo visitado" xfId="48516" builtinId="9" hidden="1"/>
    <cellStyle name="Hipervínculo visitado" xfId="48518" builtinId="9" hidden="1"/>
    <cellStyle name="Hipervínculo visitado" xfId="48520" builtinId="9" hidden="1"/>
    <cellStyle name="Hipervínculo visitado" xfId="48522" builtinId="9" hidden="1"/>
    <cellStyle name="Hipervínculo visitado" xfId="48524" builtinId="9" hidden="1"/>
    <cellStyle name="Hipervínculo visitado" xfId="48526" builtinId="9" hidden="1"/>
    <cellStyle name="Hipervínculo visitado" xfId="48528" builtinId="9" hidden="1"/>
    <cellStyle name="Hipervínculo visitado" xfId="48530" builtinId="9" hidden="1"/>
    <cellStyle name="Hipervínculo visitado" xfId="48532" builtinId="9" hidden="1"/>
    <cellStyle name="Hipervínculo visitado" xfId="48534" builtinId="9" hidden="1"/>
    <cellStyle name="Hipervínculo visitado" xfId="48536" builtinId="9" hidden="1"/>
    <cellStyle name="Hipervínculo visitado" xfId="48538" builtinId="9" hidden="1"/>
    <cellStyle name="Hipervínculo visitado" xfId="48540" builtinId="9" hidden="1"/>
    <cellStyle name="Hipervínculo visitado" xfId="48542" builtinId="9" hidden="1"/>
    <cellStyle name="Hipervínculo visitado" xfId="48544" builtinId="9" hidden="1"/>
    <cellStyle name="Hipervínculo visitado" xfId="48546" builtinId="9" hidden="1"/>
    <cellStyle name="Hipervínculo visitado" xfId="48548" builtinId="9" hidden="1"/>
    <cellStyle name="Hipervínculo visitado" xfId="48550" builtinId="9" hidden="1"/>
    <cellStyle name="Hipervínculo visitado" xfId="48552" builtinId="9" hidden="1"/>
    <cellStyle name="Hipervínculo visitado" xfId="48554" builtinId="9" hidden="1"/>
    <cellStyle name="Hipervínculo visitado" xfId="48556" builtinId="9" hidden="1"/>
    <cellStyle name="Hipervínculo visitado" xfId="48558" builtinId="9" hidden="1"/>
    <cellStyle name="Hipervínculo visitado" xfId="48560" builtinId="9" hidden="1"/>
    <cellStyle name="Hipervínculo visitado" xfId="48562" builtinId="9" hidden="1"/>
    <cellStyle name="Hipervínculo visitado" xfId="48564" builtinId="9" hidden="1"/>
    <cellStyle name="Hipervínculo visitado" xfId="48566" builtinId="9" hidden="1"/>
    <cellStyle name="Hipervínculo visitado" xfId="48568" builtinId="9" hidden="1"/>
    <cellStyle name="Hipervínculo visitado" xfId="48570" builtinId="9" hidden="1"/>
    <cellStyle name="Hipervínculo visitado" xfId="48572" builtinId="9" hidden="1"/>
    <cellStyle name="Hipervínculo visitado" xfId="48574" builtinId="9" hidden="1"/>
    <cellStyle name="Hipervínculo visitado" xfId="48576" builtinId="9" hidden="1"/>
    <cellStyle name="Hipervínculo visitado" xfId="48578" builtinId="9" hidden="1"/>
    <cellStyle name="Hipervínculo visitado" xfId="48580" builtinId="9" hidden="1"/>
    <cellStyle name="Hipervínculo visitado" xfId="48582" builtinId="9" hidden="1"/>
    <cellStyle name="Hipervínculo visitado" xfId="48584" builtinId="9" hidden="1"/>
    <cellStyle name="Hipervínculo visitado" xfId="48586" builtinId="9" hidden="1"/>
    <cellStyle name="Hipervínculo visitado" xfId="48588" builtinId="9" hidden="1"/>
    <cellStyle name="Hipervínculo visitado" xfId="48590" builtinId="9" hidden="1"/>
    <cellStyle name="Hipervínculo visitado" xfId="48592" builtinId="9" hidden="1"/>
    <cellStyle name="Hipervínculo visitado" xfId="48594" builtinId="9" hidden="1"/>
    <cellStyle name="Hipervínculo visitado" xfId="48596" builtinId="9" hidden="1"/>
    <cellStyle name="Hipervínculo visitado" xfId="48598" builtinId="9" hidden="1"/>
    <cellStyle name="Hipervínculo visitado" xfId="48600" builtinId="9" hidden="1"/>
    <cellStyle name="Hipervínculo visitado" xfId="48602" builtinId="9" hidden="1"/>
    <cellStyle name="Hipervínculo visitado" xfId="48604" builtinId="9" hidden="1"/>
    <cellStyle name="Hipervínculo visitado" xfId="48606" builtinId="9" hidden="1"/>
    <cellStyle name="Hipervínculo visitado" xfId="48608" builtinId="9" hidden="1"/>
    <cellStyle name="Hipervínculo visitado" xfId="48610" builtinId="9" hidden="1"/>
    <cellStyle name="Hipervínculo visitado" xfId="48612" builtinId="9" hidden="1"/>
    <cellStyle name="Hipervínculo visitado" xfId="48614" builtinId="9" hidden="1"/>
    <cellStyle name="Hipervínculo visitado" xfId="48616" builtinId="9" hidden="1"/>
    <cellStyle name="Hipervínculo visitado" xfId="48618" builtinId="9" hidden="1"/>
    <cellStyle name="Hipervínculo visitado" xfId="48620" builtinId="9" hidden="1"/>
    <cellStyle name="Hipervínculo visitado" xfId="48622" builtinId="9" hidden="1"/>
    <cellStyle name="Hipervínculo visitado" xfId="48624" builtinId="9" hidden="1"/>
    <cellStyle name="Hipervínculo visitado" xfId="48626" builtinId="9" hidden="1"/>
    <cellStyle name="Hipervínculo visitado" xfId="48628" builtinId="9" hidden="1"/>
    <cellStyle name="Hipervínculo visitado" xfId="48630" builtinId="9" hidden="1"/>
    <cellStyle name="Hipervínculo visitado" xfId="48632" builtinId="9" hidden="1"/>
    <cellStyle name="Hipervínculo visitado" xfId="48634" builtinId="9" hidden="1"/>
    <cellStyle name="Hipervínculo visitado" xfId="48636" builtinId="9" hidden="1"/>
    <cellStyle name="Hipervínculo visitado" xfId="48638" builtinId="9" hidden="1"/>
    <cellStyle name="Hipervínculo visitado" xfId="48640" builtinId="9" hidden="1"/>
    <cellStyle name="Hipervínculo visitado" xfId="48642" builtinId="9" hidden="1"/>
    <cellStyle name="Hipervínculo visitado" xfId="48644" builtinId="9" hidden="1"/>
    <cellStyle name="Hipervínculo visitado" xfId="48646" builtinId="9" hidden="1"/>
    <cellStyle name="Hipervínculo visitado" xfId="48648" builtinId="9" hidden="1"/>
    <cellStyle name="Hipervínculo visitado" xfId="48650" builtinId="9" hidden="1"/>
    <cellStyle name="Hipervínculo visitado" xfId="48652" builtinId="9" hidden="1"/>
    <cellStyle name="Hipervínculo visitado" xfId="48654" builtinId="9" hidden="1"/>
    <cellStyle name="Hipervínculo visitado" xfId="48656" builtinId="9" hidden="1"/>
    <cellStyle name="Hipervínculo visitado" xfId="48658" builtinId="9" hidden="1"/>
    <cellStyle name="Hipervínculo visitado" xfId="48660" builtinId="9" hidden="1"/>
    <cellStyle name="Hipervínculo visitado" xfId="48662" builtinId="9" hidden="1"/>
    <cellStyle name="Hipervínculo visitado" xfId="48664" builtinId="9" hidden="1"/>
    <cellStyle name="Hipervínculo visitado" xfId="48666" builtinId="9" hidden="1"/>
    <cellStyle name="Hipervínculo visitado" xfId="48668" builtinId="9" hidden="1"/>
    <cellStyle name="Hipervínculo visitado" xfId="48670" builtinId="9" hidden="1"/>
    <cellStyle name="Hipervínculo visitado" xfId="48672" builtinId="9" hidden="1"/>
    <cellStyle name="Hipervínculo visitado" xfId="48674" builtinId="9" hidden="1"/>
    <cellStyle name="Hipervínculo visitado" xfId="48676" builtinId="9" hidden="1"/>
    <cellStyle name="Hipervínculo visitado" xfId="48678" builtinId="9" hidden="1"/>
    <cellStyle name="Hipervínculo visitado" xfId="48680" builtinId="9" hidden="1"/>
    <cellStyle name="Hipervínculo visitado" xfId="48682" builtinId="9" hidden="1"/>
    <cellStyle name="Hipervínculo visitado" xfId="48684" builtinId="9" hidden="1"/>
    <cellStyle name="Hipervínculo visitado" xfId="48686" builtinId="9" hidden="1"/>
    <cellStyle name="Hipervínculo visitado" xfId="48688" builtinId="9" hidden="1"/>
    <cellStyle name="Hipervínculo visitado" xfId="48690" builtinId="9" hidden="1"/>
    <cellStyle name="Hipervínculo visitado" xfId="48692" builtinId="9" hidden="1"/>
    <cellStyle name="Hipervínculo visitado" xfId="48694" builtinId="9" hidden="1"/>
    <cellStyle name="Hipervínculo visitado" xfId="48696" builtinId="9" hidden="1"/>
    <cellStyle name="Hipervínculo visitado" xfId="48698" builtinId="9" hidden="1"/>
    <cellStyle name="Hipervínculo visitado" xfId="48700" builtinId="9" hidden="1"/>
    <cellStyle name="Hipervínculo visitado" xfId="48702" builtinId="9" hidden="1"/>
    <cellStyle name="Hipervínculo visitado" xfId="48704" builtinId="9" hidden="1"/>
    <cellStyle name="Hipervínculo visitado" xfId="48706" builtinId="9" hidden="1"/>
    <cellStyle name="Hipervínculo visitado" xfId="48708" builtinId="9" hidden="1"/>
    <cellStyle name="Hipervínculo visitado" xfId="48710" builtinId="9" hidden="1"/>
    <cellStyle name="Hipervínculo visitado" xfId="48712" builtinId="9" hidden="1"/>
    <cellStyle name="Hipervínculo visitado" xfId="48714" builtinId="9" hidden="1"/>
    <cellStyle name="Hipervínculo visitado" xfId="48716" builtinId="9" hidden="1"/>
    <cellStyle name="Hipervínculo visitado" xfId="48718" builtinId="9" hidden="1"/>
    <cellStyle name="Hipervínculo visitado" xfId="48720" builtinId="9" hidden="1"/>
    <cellStyle name="Hipervínculo visitado" xfId="48722" builtinId="9" hidden="1"/>
    <cellStyle name="Hipervínculo visitado" xfId="48724" builtinId="9" hidden="1"/>
    <cellStyle name="Hipervínculo visitado" xfId="48726" builtinId="9" hidden="1"/>
    <cellStyle name="Hipervínculo visitado" xfId="48728" builtinId="9" hidden="1"/>
    <cellStyle name="Hipervínculo visitado" xfId="48730" builtinId="9" hidden="1"/>
    <cellStyle name="Hipervínculo visitado" xfId="48732" builtinId="9" hidden="1"/>
    <cellStyle name="Hipervínculo visitado" xfId="48734" builtinId="9" hidden="1"/>
    <cellStyle name="Hipervínculo visitado" xfId="48736" builtinId="9" hidden="1"/>
    <cellStyle name="Hipervínculo visitado" xfId="48738" builtinId="9" hidden="1"/>
    <cellStyle name="Hipervínculo visitado" xfId="48740" builtinId="9" hidden="1"/>
    <cellStyle name="Hipervínculo visitado" xfId="48742" builtinId="9" hidden="1"/>
    <cellStyle name="Hipervínculo visitado" xfId="48744" builtinId="9" hidden="1"/>
    <cellStyle name="Hipervínculo visitado" xfId="48746" builtinId="9" hidden="1"/>
    <cellStyle name="Hipervínculo visitado" xfId="48748" builtinId="9" hidden="1"/>
    <cellStyle name="Hipervínculo visitado" xfId="48750" builtinId="9" hidden="1"/>
    <cellStyle name="Hipervínculo visitado" xfId="48752" builtinId="9" hidden="1"/>
    <cellStyle name="Hipervínculo visitado" xfId="48754" builtinId="9" hidden="1"/>
    <cellStyle name="Hipervínculo visitado" xfId="48756" builtinId="9" hidden="1"/>
    <cellStyle name="Hipervínculo visitado" xfId="48758" builtinId="9" hidden="1"/>
    <cellStyle name="Hipervínculo visitado" xfId="48760" builtinId="9" hidden="1"/>
    <cellStyle name="Hipervínculo visitado" xfId="48762" builtinId="9" hidden="1"/>
    <cellStyle name="Hipervínculo visitado" xfId="48764" builtinId="9" hidden="1"/>
    <cellStyle name="Hipervínculo visitado" xfId="48766" builtinId="9" hidden="1"/>
    <cellStyle name="Hipervínculo visitado" xfId="48768" builtinId="9" hidden="1"/>
    <cellStyle name="Hipervínculo visitado" xfId="48770" builtinId="9" hidden="1"/>
    <cellStyle name="Hipervínculo visitado" xfId="48772" builtinId="9" hidden="1"/>
    <cellStyle name="Hipervínculo visitado" xfId="48774" builtinId="9" hidden="1"/>
    <cellStyle name="Hipervínculo visitado" xfId="48776" builtinId="9" hidden="1"/>
    <cellStyle name="Hipervínculo visitado" xfId="48778" builtinId="9" hidden="1"/>
    <cellStyle name="Hipervínculo visitado" xfId="48780" builtinId="9" hidden="1"/>
    <cellStyle name="Hipervínculo visitado" xfId="48782" builtinId="9" hidden="1"/>
    <cellStyle name="Hipervínculo visitado" xfId="48784" builtinId="9" hidden="1"/>
    <cellStyle name="Hipervínculo visitado" xfId="48786" builtinId="9" hidden="1"/>
    <cellStyle name="Hipervínculo visitado" xfId="48788" builtinId="9" hidden="1"/>
    <cellStyle name="Hipervínculo visitado" xfId="48790" builtinId="9" hidden="1"/>
    <cellStyle name="Hipervínculo visitado" xfId="48792" builtinId="9" hidden="1"/>
    <cellStyle name="Hipervínculo visitado" xfId="48794" builtinId="9" hidden="1"/>
    <cellStyle name="Hipervínculo visitado" xfId="48796" builtinId="9" hidden="1"/>
    <cellStyle name="Hipervínculo visitado" xfId="48798" builtinId="9" hidden="1"/>
    <cellStyle name="Hipervínculo visitado" xfId="48800" builtinId="9" hidden="1"/>
    <cellStyle name="Hipervínculo visitado" xfId="48802" builtinId="9" hidden="1"/>
    <cellStyle name="Hipervínculo visitado" xfId="48804" builtinId="9" hidden="1"/>
    <cellStyle name="Hipervínculo visitado" xfId="48806" builtinId="9" hidden="1"/>
    <cellStyle name="Hipervínculo visitado" xfId="48808" builtinId="9" hidden="1"/>
    <cellStyle name="Hipervínculo visitado" xfId="48810" builtinId="9" hidden="1"/>
    <cellStyle name="Hipervínculo visitado" xfId="48812" builtinId="9" hidden="1"/>
    <cellStyle name="Hipervínculo visitado" xfId="48814" builtinId="9" hidden="1"/>
    <cellStyle name="Hipervínculo visitado" xfId="48816" builtinId="9" hidden="1"/>
    <cellStyle name="Hipervínculo visitado" xfId="48818" builtinId="9" hidden="1"/>
    <cellStyle name="Hipervínculo visitado" xfId="48820" builtinId="9" hidden="1"/>
    <cellStyle name="Hipervínculo visitado" xfId="48822" builtinId="9" hidden="1"/>
    <cellStyle name="Hipervínculo visitado" xfId="48824" builtinId="9" hidden="1"/>
    <cellStyle name="Hipervínculo visitado" xfId="48826" builtinId="9" hidden="1"/>
    <cellStyle name="Hipervínculo visitado" xfId="48828" builtinId="9" hidden="1"/>
    <cellStyle name="Hipervínculo visitado" xfId="48830" builtinId="9" hidden="1"/>
    <cellStyle name="Hipervínculo visitado" xfId="48832" builtinId="9" hidden="1"/>
    <cellStyle name="Hipervínculo visitado" xfId="48834" builtinId="9" hidden="1"/>
    <cellStyle name="Hipervínculo visitado" xfId="48836" builtinId="9" hidden="1"/>
    <cellStyle name="Hipervínculo visitado" xfId="48838" builtinId="9" hidden="1"/>
    <cellStyle name="Hipervínculo visitado" xfId="48840" builtinId="9" hidden="1"/>
    <cellStyle name="Hipervínculo visitado" xfId="48842" builtinId="9" hidden="1"/>
    <cellStyle name="Hipervínculo visitado" xfId="48844" builtinId="9" hidden="1"/>
    <cellStyle name="Hipervínculo visitado" xfId="48846" builtinId="9" hidden="1"/>
    <cellStyle name="Hipervínculo visitado" xfId="48848" builtinId="9" hidden="1"/>
    <cellStyle name="Hipervínculo visitado" xfId="48850" builtinId="9" hidden="1"/>
    <cellStyle name="Hipervínculo visitado" xfId="48852" builtinId="9" hidden="1"/>
    <cellStyle name="Hipervínculo visitado" xfId="48854" builtinId="9" hidden="1"/>
    <cellStyle name="Hipervínculo visitado" xfId="48856" builtinId="9" hidden="1"/>
    <cellStyle name="Hipervínculo visitado" xfId="48858" builtinId="9" hidden="1"/>
    <cellStyle name="Hipervínculo visitado" xfId="48860" builtinId="9" hidden="1"/>
    <cellStyle name="Hipervínculo visitado" xfId="48862" builtinId="9" hidden="1"/>
    <cellStyle name="Hipervínculo visitado" xfId="48864" builtinId="9" hidden="1"/>
    <cellStyle name="Hipervínculo visitado" xfId="48866" builtinId="9" hidden="1"/>
    <cellStyle name="Hipervínculo visitado" xfId="48868" builtinId="9" hidden="1"/>
    <cellStyle name="Hipervínculo visitado" xfId="48870" builtinId="9" hidden="1"/>
    <cellStyle name="Hipervínculo visitado" xfId="48872" builtinId="9" hidden="1"/>
    <cellStyle name="Hipervínculo visitado" xfId="48874" builtinId="9" hidden="1"/>
    <cellStyle name="Hipervínculo visitado" xfId="48876" builtinId="9" hidden="1"/>
    <cellStyle name="Hipervínculo visitado" xfId="48878" builtinId="9" hidden="1"/>
    <cellStyle name="Hipervínculo visitado" xfId="48880" builtinId="9" hidden="1"/>
    <cellStyle name="Hipervínculo visitado" xfId="48882" builtinId="9" hidden="1"/>
    <cellStyle name="Hipervínculo visitado" xfId="48884" builtinId="9" hidden="1"/>
    <cellStyle name="Hipervínculo visitado" xfId="48886" builtinId="9" hidden="1"/>
    <cellStyle name="Hipervínculo visitado" xfId="48888" builtinId="9" hidden="1"/>
    <cellStyle name="Hipervínculo visitado" xfId="48890" builtinId="9" hidden="1"/>
    <cellStyle name="Hipervínculo visitado" xfId="48892" builtinId="9" hidden="1"/>
    <cellStyle name="Hipervínculo visitado" xfId="48894" builtinId="9" hidden="1"/>
    <cellStyle name="Hipervínculo visitado" xfId="48896" builtinId="9" hidden="1"/>
    <cellStyle name="Hipervínculo visitado" xfId="48898" builtinId="9" hidden="1"/>
    <cellStyle name="Hipervínculo visitado" xfId="48900" builtinId="9" hidden="1"/>
    <cellStyle name="Hipervínculo visitado" xfId="48902" builtinId="9" hidden="1"/>
    <cellStyle name="Hipervínculo visitado" xfId="48904" builtinId="9" hidden="1"/>
    <cellStyle name="Hipervínculo visitado" xfId="48906" builtinId="9" hidden="1"/>
    <cellStyle name="Hipervínculo visitado" xfId="48908" builtinId="9" hidden="1"/>
    <cellStyle name="Hipervínculo visitado" xfId="48910" builtinId="9" hidden="1"/>
    <cellStyle name="Hipervínculo visitado" xfId="48912" builtinId="9" hidden="1"/>
    <cellStyle name="Hipervínculo visitado" xfId="48914" builtinId="9" hidden="1"/>
    <cellStyle name="Hipervínculo visitado" xfId="48916" builtinId="9" hidden="1"/>
    <cellStyle name="Hipervínculo visitado" xfId="48918" builtinId="9" hidden="1"/>
    <cellStyle name="Hipervínculo visitado" xfId="48920" builtinId="9" hidden="1"/>
    <cellStyle name="Hipervínculo visitado" xfId="48922" builtinId="9" hidden="1"/>
    <cellStyle name="Hipervínculo visitado" xfId="48924" builtinId="9" hidden="1"/>
    <cellStyle name="Hipervínculo visitado" xfId="48926" builtinId="9" hidden="1"/>
    <cellStyle name="Hipervínculo visitado" xfId="48928" builtinId="9" hidden="1"/>
    <cellStyle name="Hipervínculo visitado" xfId="48930" builtinId="9" hidden="1"/>
    <cellStyle name="Hipervínculo visitado" xfId="48932" builtinId="9" hidden="1"/>
    <cellStyle name="Hipervínculo visitado" xfId="48934" builtinId="9" hidden="1"/>
    <cellStyle name="Hipervínculo visitado" xfId="48936" builtinId="9" hidden="1"/>
    <cellStyle name="Hipervínculo visitado" xfId="48938" builtinId="9" hidden="1"/>
    <cellStyle name="Hipervínculo visitado" xfId="48940" builtinId="9" hidden="1"/>
    <cellStyle name="Hipervínculo visitado" xfId="48942" builtinId="9" hidden="1"/>
    <cellStyle name="Hipervínculo visitado" xfId="48944" builtinId="9" hidden="1"/>
    <cellStyle name="Hipervínculo visitado" xfId="48946" builtinId="9" hidden="1"/>
    <cellStyle name="Hipervínculo visitado" xfId="48948" builtinId="9" hidden="1"/>
    <cellStyle name="Hipervínculo visitado" xfId="48950" builtinId="9" hidden="1"/>
    <cellStyle name="Hipervínculo visitado" xfId="48952" builtinId="9" hidden="1"/>
    <cellStyle name="Hipervínculo visitado" xfId="48954" builtinId="9" hidden="1"/>
    <cellStyle name="Hipervínculo visitado" xfId="48956" builtinId="9" hidden="1"/>
    <cellStyle name="Hipervínculo visitado" xfId="48958" builtinId="9" hidden="1"/>
    <cellStyle name="Hipervínculo visitado" xfId="48960" builtinId="9" hidden="1"/>
    <cellStyle name="Hipervínculo visitado" xfId="48962" builtinId="9" hidden="1"/>
    <cellStyle name="Hipervínculo visitado" xfId="48964" builtinId="9" hidden="1"/>
    <cellStyle name="Hipervínculo visitado" xfId="48966" builtinId="9" hidden="1"/>
    <cellStyle name="Hipervínculo visitado" xfId="48968" builtinId="9" hidden="1"/>
    <cellStyle name="Hipervínculo visitado" xfId="48970" builtinId="9" hidden="1"/>
    <cellStyle name="Hipervínculo visitado" xfId="48972" builtinId="9" hidden="1"/>
    <cellStyle name="Hipervínculo visitado" xfId="48974" builtinId="9" hidden="1"/>
    <cellStyle name="Hipervínculo visitado" xfId="48976" builtinId="9" hidden="1"/>
    <cellStyle name="Hipervínculo visitado" xfId="48978" builtinId="9" hidden="1"/>
    <cellStyle name="Hipervínculo visitado" xfId="48980" builtinId="9" hidden="1"/>
    <cellStyle name="Hipervínculo visitado" xfId="48982" builtinId="9" hidden="1"/>
    <cellStyle name="Hipervínculo visitado" xfId="48984" builtinId="9" hidden="1"/>
    <cellStyle name="Hipervínculo visitado" xfId="48986" builtinId="9" hidden="1"/>
    <cellStyle name="Hipervínculo visitado" xfId="48988" builtinId="9" hidden="1"/>
    <cellStyle name="Hipervínculo visitado" xfId="48990" builtinId="9" hidden="1"/>
    <cellStyle name="Hipervínculo visitado" xfId="48992" builtinId="9" hidden="1"/>
    <cellStyle name="Hipervínculo visitado" xfId="48994" builtinId="9" hidden="1"/>
    <cellStyle name="Hipervínculo visitado" xfId="48996" builtinId="9" hidden="1"/>
    <cellStyle name="Hipervínculo visitado" xfId="48998" builtinId="9" hidden="1"/>
    <cellStyle name="Hipervínculo visitado" xfId="49000" builtinId="9" hidden="1"/>
    <cellStyle name="Hipervínculo visitado" xfId="49002" builtinId="9" hidden="1"/>
    <cellStyle name="Hipervínculo visitado" xfId="49004" builtinId="9" hidden="1"/>
    <cellStyle name="Hipervínculo visitado" xfId="49006" builtinId="9" hidden="1"/>
    <cellStyle name="Hipervínculo visitado" xfId="49008" builtinId="9" hidden="1"/>
    <cellStyle name="Hipervínculo visitado" xfId="49010" builtinId="9" hidden="1"/>
    <cellStyle name="Hipervínculo visitado" xfId="49012" builtinId="9" hidden="1"/>
    <cellStyle name="Hipervínculo visitado" xfId="49014" builtinId="9" hidden="1"/>
    <cellStyle name="Hipervínculo visitado" xfId="49016" builtinId="9" hidden="1"/>
    <cellStyle name="Hipervínculo visitado" xfId="49018" builtinId="9" hidden="1"/>
    <cellStyle name="Hipervínculo visitado" xfId="49020" builtinId="9" hidden="1"/>
    <cellStyle name="Hipervínculo visitado" xfId="49022" builtinId="9" hidden="1"/>
    <cellStyle name="Hipervínculo visitado" xfId="49024" builtinId="9" hidden="1"/>
    <cellStyle name="Hipervínculo visitado" xfId="49026" builtinId="9" hidden="1"/>
    <cellStyle name="Hipervínculo visitado" xfId="49028" builtinId="9" hidden="1"/>
    <cellStyle name="Hipervínculo visitado" xfId="49030" builtinId="9" hidden="1"/>
    <cellStyle name="Hipervínculo visitado" xfId="49032" builtinId="9" hidden="1"/>
    <cellStyle name="Hipervínculo visitado" xfId="49034" builtinId="9" hidden="1"/>
    <cellStyle name="Hipervínculo visitado" xfId="49036" builtinId="9" hidden="1"/>
    <cellStyle name="Hipervínculo visitado" xfId="49038" builtinId="9" hidden="1"/>
    <cellStyle name="Hipervínculo visitado" xfId="49040" builtinId="9" hidden="1"/>
    <cellStyle name="Hipervínculo visitado" xfId="49042" builtinId="9" hidden="1"/>
    <cellStyle name="Hipervínculo visitado" xfId="49044" builtinId="9" hidden="1"/>
    <cellStyle name="Hipervínculo visitado" xfId="49046" builtinId="9" hidden="1"/>
    <cellStyle name="Hipervínculo visitado" xfId="49048" builtinId="9" hidden="1"/>
    <cellStyle name="Hipervínculo visitado" xfId="49050" builtinId="9" hidden="1"/>
    <cellStyle name="Hipervínculo visitado" xfId="49052" builtinId="9" hidden="1"/>
    <cellStyle name="Hipervínculo visitado" xfId="49054" builtinId="9" hidden="1"/>
    <cellStyle name="Hipervínculo visitado" xfId="49056" builtinId="9" hidden="1"/>
    <cellStyle name="Hipervínculo visitado" xfId="49058" builtinId="9" hidden="1"/>
    <cellStyle name="Hipervínculo visitado" xfId="49060" builtinId="9" hidden="1"/>
    <cellStyle name="Hipervínculo visitado" xfId="49062" builtinId="9" hidden="1"/>
    <cellStyle name="Hipervínculo visitado" xfId="49064" builtinId="9" hidden="1"/>
    <cellStyle name="Hipervínculo visitado" xfId="49066" builtinId="9" hidden="1"/>
    <cellStyle name="Hipervínculo visitado" xfId="49068" builtinId="9" hidden="1"/>
    <cellStyle name="Hipervínculo visitado" xfId="49070" builtinId="9" hidden="1"/>
    <cellStyle name="Hipervínculo visitado" xfId="49072" builtinId="9" hidden="1"/>
    <cellStyle name="Hipervínculo visitado" xfId="49074" builtinId="9" hidden="1"/>
    <cellStyle name="Hipervínculo visitado" xfId="49076" builtinId="9" hidden="1"/>
    <cellStyle name="Hipervínculo visitado" xfId="49078" builtinId="9" hidden="1"/>
    <cellStyle name="Hipervínculo visitado" xfId="49080" builtinId="9" hidden="1"/>
    <cellStyle name="Hipervínculo visitado" xfId="49082" builtinId="9" hidden="1"/>
    <cellStyle name="Hipervínculo visitado" xfId="49084" builtinId="9" hidden="1"/>
    <cellStyle name="Hipervínculo visitado" xfId="49086" builtinId="9" hidden="1"/>
    <cellStyle name="Hipervínculo visitado" xfId="49088" builtinId="9" hidden="1"/>
    <cellStyle name="Hipervínculo visitado" xfId="49090" builtinId="9" hidden="1"/>
    <cellStyle name="Hipervínculo visitado" xfId="49092" builtinId="9" hidden="1"/>
    <cellStyle name="Hipervínculo visitado" xfId="49094" builtinId="9" hidden="1"/>
    <cellStyle name="Hipervínculo visitado" xfId="49096" builtinId="9" hidden="1"/>
    <cellStyle name="Hipervínculo visitado" xfId="49098" builtinId="9" hidden="1"/>
    <cellStyle name="Hipervínculo visitado" xfId="49100" builtinId="9" hidden="1"/>
    <cellStyle name="Hipervínculo visitado" xfId="49102" builtinId="9" hidden="1"/>
    <cellStyle name="Hipervínculo visitado" xfId="49104" builtinId="9" hidden="1"/>
    <cellStyle name="Hipervínculo visitado" xfId="49106" builtinId="9" hidden="1"/>
    <cellStyle name="Hipervínculo visitado" xfId="49108" builtinId="9" hidden="1"/>
    <cellStyle name="Hipervínculo visitado" xfId="49110" builtinId="9" hidden="1"/>
    <cellStyle name="Hipervínculo visitado" xfId="49112" builtinId="9" hidden="1"/>
    <cellStyle name="Hipervínculo visitado" xfId="49114" builtinId="9" hidden="1"/>
    <cellStyle name="Hipervínculo visitado" xfId="49116" builtinId="9" hidden="1"/>
    <cellStyle name="Hipervínculo visitado" xfId="49118" builtinId="9" hidden="1"/>
    <cellStyle name="Hipervínculo visitado" xfId="49120" builtinId="9" hidden="1"/>
    <cellStyle name="Hipervínculo visitado" xfId="49122" builtinId="9" hidden="1"/>
    <cellStyle name="Hipervínculo visitado" xfId="49124" builtinId="9" hidden="1"/>
    <cellStyle name="Hipervínculo visitado" xfId="49126" builtinId="9" hidden="1"/>
    <cellStyle name="Hipervínculo visitado" xfId="49128" builtinId="9" hidden="1"/>
    <cellStyle name="Hipervínculo visitado" xfId="49130" builtinId="9" hidden="1"/>
    <cellStyle name="Hipervínculo visitado" xfId="49132" builtinId="9" hidden="1"/>
    <cellStyle name="Hipervínculo visitado" xfId="49134" builtinId="9" hidden="1"/>
    <cellStyle name="Hipervínculo visitado" xfId="49136" builtinId="9" hidden="1"/>
    <cellStyle name="Hipervínculo visitado" xfId="49138" builtinId="9" hidden="1"/>
    <cellStyle name="Hipervínculo visitado" xfId="49140" builtinId="9" hidden="1"/>
    <cellStyle name="Hipervínculo visitado" xfId="49142" builtinId="9" hidden="1"/>
    <cellStyle name="Hipervínculo visitado" xfId="49144" builtinId="9" hidden="1"/>
    <cellStyle name="Hipervínculo visitado" xfId="49146" builtinId="9" hidden="1"/>
    <cellStyle name="Hipervínculo visitado" xfId="49148" builtinId="9" hidden="1"/>
    <cellStyle name="Hipervínculo visitado" xfId="49150" builtinId="9" hidden="1"/>
    <cellStyle name="Hipervínculo visitado" xfId="49152" builtinId="9" hidden="1"/>
    <cellStyle name="Hipervínculo visitado" xfId="49154" builtinId="9" hidden="1"/>
    <cellStyle name="Hipervínculo visitado" xfId="49156" builtinId="9" hidden="1"/>
    <cellStyle name="Hipervínculo visitado" xfId="49158" builtinId="9" hidden="1"/>
    <cellStyle name="Hipervínculo visitado" xfId="49160" builtinId="9" hidden="1"/>
    <cellStyle name="Hipervínculo visitado" xfId="49162" builtinId="9" hidden="1"/>
    <cellStyle name="Hipervínculo visitado" xfId="49164" builtinId="9" hidden="1"/>
    <cellStyle name="Hipervínculo visitado" xfId="49166" builtinId="9" hidden="1"/>
    <cellStyle name="Hipervínculo visitado" xfId="49168" builtinId="9" hidden="1"/>
    <cellStyle name="Hipervínculo visitado" xfId="49170" builtinId="9" hidden="1"/>
    <cellStyle name="Hipervínculo visitado" xfId="49172" builtinId="9" hidden="1"/>
    <cellStyle name="Hipervínculo visitado" xfId="49174" builtinId="9" hidden="1"/>
    <cellStyle name="Hipervínculo visitado" xfId="49176" builtinId="9" hidden="1"/>
    <cellStyle name="Hipervínculo visitado" xfId="49178" builtinId="9" hidden="1"/>
    <cellStyle name="Hipervínculo visitado" xfId="49180" builtinId="9" hidden="1"/>
    <cellStyle name="Hipervínculo visitado" xfId="49182" builtinId="9" hidden="1"/>
    <cellStyle name="Hipervínculo visitado" xfId="49184" builtinId="9" hidden="1"/>
    <cellStyle name="Hipervínculo visitado" xfId="49186" builtinId="9" hidden="1"/>
    <cellStyle name="Hipervínculo visitado" xfId="49188" builtinId="9" hidden="1"/>
    <cellStyle name="Hipervínculo visitado" xfId="49190" builtinId="9" hidden="1"/>
    <cellStyle name="Hipervínculo visitado" xfId="49192" builtinId="9" hidden="1"/>
    <cellStyle name="Hipervínculo visitado" xfId="49194" builtinId="9" hidden="1"/>
    <cellStyle name="Hipervínculo visitado" xfId="49196" builtinId="9" hidden="1"/>
    <cellStyle name="Hipervínculo visitado" xfId="49198" builtinId="9" hidden="1"/>
    <cellStyle name="Hipervínculo visitado" xfId="49200" builtinId="9" hidden="1"/>
    <cellStyle name="Hipervínculo visitado" xfId="49202" builtinId="9" hidden="1"/>
    <cellStyle name="Hipervínculo visitado" xfId="49204" builtinId="9" hidden="1"/>
    <cellStyle name="Hipervínculo visitado" xfId="49206" builtinId="9" hidden="1"/>
    <cellStyle name="Hipervínculo visitado" xfId="49208" builtinId="9" hidden="1"/>
    <cellStyle name="Hipervínculo visitado" xfId="49210" builtinId="9" hidden="1"/>
    <cellStyle name="Hipervínculo visitado" xfId="49212" builtinId="9" hidden="1"/>
    <cellStyle name="Hipervínculo visitado" xfId="49214" builtinId="9" hidden="1"/>
    <cellStyle name="Hipervínculo visitado" xfId="49216" builtinId="9" hidden="1"/>
    <cellStyle name="Hipervínculo visitado" xfId="49218" builtinId="9" hidden="1"/>
    <cellStyle name="Hipervínculo visitado" xfId="49220" builtinId="9" hidden="1"/>
    <cellStyle name="Hipervínculo visitado" xfId="49222" builtinId="9" hidden="1"/>
    <cellStyle name="Hipervínculo visitado" xfId="49224" builtinId="9" hidden="1"/>
    <cellStyle name="Hipervínculo visitado" xfId="49226" builtinId="9" hidden="1"/>
    <cellStyle name="Hipervínculo visitado" xfId="49228" builtinId="9" hidden="1"/>
    <cellStyle name="Hipervínculo visitado" xfId="49230" builtinId="9" hidden="1"/>
    <cellStyle name="Hipervínculo visitado" xfId="49232" builtinId="9" hidden="1"/>
    <cellStyle name="Hipervínculo visitado" xfId="49234" builtinId="9" hidden="1"/>
    <cellStyle name="Hipervínculo visitado" xfId="49236" builtinId="9" hidden="1"/>
    <cellStyle name="Hipervínculo visitado" xfId="49238" builtinId="9" hidden="1"/>
    <cellStyle name="Hipervínculo visitado" xfId="49240" builtinId="9" hidden="1"/>
    <cellStyle name="Hipervínculo visitado" xfId="49242" builtinId="9" hidden="1"/>
    <cellStyle name="Hipervínculo visitado" xfId="49244" builtinId="9" hidden="1"/>
    <cellStyle name="Hipervínculo visitado" xfId="49246" builtinId="9" hidden="1"/>
    <cellStyle name="Hipervínculo visitado" xfId="49248" builtinId="9" hidden="1"/>
    <cellStyle name="Hipervínculo visitado" xfId="49250" builtinId="9" hidden="1"/>
    <cellStyle name="Hipervínculo visitado" xfId="49252" builtinId="9" hidden="1"/>
    <cellStyle name="Hipervínculo visitado" xfId="49254" builtinId="9" hidden="1"/>
    <cellStyle name="Hipervínculo visitado" xfId="49256" builtinId="9" hidden="1"/>
    <cellStyle name="Hipervínculo visitado" xfId="49258" builtinId="9" hidden="1"/>
    <cellStyle name="Hipervínculo visitado" xfId="49260" builtinId="9" hidden="1"/>
    <cellStyle name="Hipervínculo visitado" xfId="49262" builtinId="9" hidden="1"/>
    <cellStyle name="Hipervínculo visitado" xfId="49264" builtinId="9" hidden="1"/>
    <cellStyle name="Hipervínculo visitado" xfId="49266" builtinId="9" hidden="1"/>
    <cellStyle name="Hipervínculo visitado" xfId="49268" builtinId="9" hidden="1"/>
    <cellStyle name="Hipervínculo visitado" xfId="49270" builtinId="9" hidden="1"/>
    <cellStyle name="Hipervínculo visitado" xfId="49272" builtinId="9" hidden="1"/>
    <cellStyle name="Hipervínculo visitado" xfId="49274" builtinId="9" hidden="1"/>
    <cellStyle name="Hipervínculo visitado" xfId="49276" builtinId="9" hidden="1"/>
    <cellStyle name="Hipervínculo visitado" xfId="49278" builtinId="9" hidden="1"/>
    <cellStyle name="Hipervínculo visitado" xfId="49280" builtinId="9" hidden="1"/>
    <cellStyle name="Hipervínculo visitado" xfId="49282" builtinId="9" hidden="1"/>
    <cellStyle name="Hipervínculo visitado" xfId="49284" builtinId="9" hidden="1"/>
    <cellStyle name="Hipervínculo visitado" xfId="49286" builtinId="9" hidden="1"/>
    <cellStyle name="Hipervínculo visitado" xfId="49288" builtinId="9" hidden="1"/>
    <cellStyle name="Hipervínculo visitado" xfId="49290" builtinId="9" hidden="1"/>
    <cellStyle name="Hipervínculo visitado" xfId="49292" builtinId="9" hidden="1"/>
    <cellStyle name="Hipervínculo visitado" xfId="49294" builtinId="9" hidden="1"/>
    <cellStyle name="Hipervínculo visitado" xfId="49296" builtinId="9" hidden="1"/>
    <cellStyle name="Hipervínculo visitado" xfId="49298" builtinId="9" hidden="1"/>
    <cellStyle name="Hipervínculo visitado" xfId="49300" builtinId="9" hidden="1"/>
    <cellStyle name="Hipervínculo visitado" xfId="49302" builtinId="9" hidden="1"/>
    <cellStyle name="Hipervínculo visitado" xfId="49304" builtinId="9" hidden="1"/>
    <cellStyle name="Hipervínculo visitado" xfId="49306" builtinId="9" hidden="1"/>
    <cellStyle name="Hipervínculo visitado" xfId="49308" builtinId="9" hidden="1"/>
    <cellStyle name="Hipervínculo visitado" xfId="49310" builtinId="9" hidden="1"/>
    <cellStyle name="Hipervínculo visitado" xfId="49312" builtinId="9" hidden="1"/>
    <cellStyle name="Hipervínculo visitado" xfId="49314" builtinId="9" hidden="1"/>
    <cellStyle name="Hipervínculo visitado" xfId="49316" builtinId="9" hidden="1"/>
    <cellStyle name="Hipervínculo visitado" xfId="49318" builtinId="9" hidden="1"/>
    <cellStyle name="Hipervínculo visitado" xfId="49320" builtinId="9" hidden="1"/>
    <cellStyle name="Hipervínculo visitado" xfId="49322" builtinId="9" hidden="1"/>
    <cellStyle name="Hipervínculo visitado" xfId="49324" builtinId="9" hidden="1"/>
    <cellStyle name="Hipervínculo visitado" xfId="49326" builtinId="9" hidden="1"/>
    <cellStyle name="Hipervínculo visitado" xfId="49328" builtinId="9" hidden="1"/>
    <cellStyle name="Hipervínculo visitado" xfId="49330" builtinId="9" hidden="1"/>
    <cellStyle name="Hipervínculo visitado" xfId="49332" builtinId="9" hidden="1"/>
    <cellStyle name="Hipervínculo visitado" xfId="49334" builtinId="9" hidden="1"/>
    <cellStyle name="Hipervínculo visitado" xfId="49336" builtinId="9" hidden="1"/>
    <cellStyle name="Hipervínculo visitado" xfId="49338" builtinId="9" hidden="1"/>
    <cellStyle name="Hipervínculo visitado" xfId="49340" builtinId="9" hidden="1"/>
    <cellStyle name="Hipervínculo visitado" xfId="49342" builtinId="9" hidden="1"/>
    <cellStyle name="Hipervínculo visitado" xfId="49344" builtinId="9" hidden="1"/>
    <cellStyle name="Hipervínculo visitado" xfId="49346" builtinId="9" hidden="1"/>
    <cellStyle name="Hipervínculo visitado" xfId="49348" builtinId="9" hidden="1"/>
    <cellStyle name="Hipervínculo visitado" xfId="49350" builtinId="9" hidden="1"/>
    <cellStyle name="Hipervínculo visitado" xfId="49352" builtinId="9" hidden="1"/>
    <cellStyle name="Hipervínculo visitado" xfId="49354" builtinId="9" hidden="1"/>
    <cellStyle name="Hipervínculo visitado" xfId="49356" builtinId="9" hidden="1"/>
    <cellStyle name="Hipervínculo visitado" xfId="49358" builtinId="9" hidden="1"/>
    <cellStyle name="Hipervínculo visitado" xfId="49360" builtinId="9" hidden="1"/>
    <cellStyle name="Hipervínculo visitado" xfId="49362" builtinId="9" hidden="1"/>
    <cellStyle name="Hipervínculo visitado" xfId="49364" builtinId="9" hidden="1"/>
    <cellStyle name="Hipervínculo visitado" xfId="49366" builtinId="9" hidden="1"/>
    <cellStyle name="Hipervínculo visitado" xfId="49368" builtinId="9" hidden="1"/>
    <cellStyle name="Hipervínculo visitado" xfId="49370" builtinId="9" hidden="1"/>
    <cellStyle name="Hipervínculo visitado" xfId="49372" builtinId="9" hidden="1"/>
    <cellStyle name="Hipervínculo visitado" xfId="49374" builtinId="9" hidden="1"/>
    <cellStyle name="Hipervínculo visitado" xfId="49376" builtinId="9" hidden="1"/>
    <cellStyle name="Hipervínculo visitado" xfId="49378" builtinId="9" hidden="1"/>
    <cellStyle name="Hipervínculo visitado" xfId="49380" builtinId="9" hidden="1"/>
    <cellStyle name="Hipervínculo visitado" xfId="49382" builtinId="9" hidden="1"/>
    <cellStyle name="Hipervínculo visitado" xfId="49384" builtinId="9" hidden="1"/>
    <cellStyle name="Hipervínculo visitado" xfId="49386" builtinId="9" hidden="1"/>
    <cellStyle name="Hipervínculo visitado" xfId="49388" builtinId="9" hidden="1"/>
    <cellStyle name="Hipervínculo visitado" xfId="49390" builtinId="9" hidden="1"/>
    <cellStyle name="Hipervínculo visitado" xfId="49392" builtinId="9" hidden="1"/>
    <cellStyle name="Hipervínculo visitado" xfId="49394" builtinId="9" hidden="1"/>
    <cellStyle name="Hipervínculo visitado" xfId="49396" builtinId="9" hidden="1"/>
    <cellStyle name="Hipervínculo visitado" xfId="49398" builtinId="9" hidden="1"/>
    <cellStyle name="Hipervínculo visitado" xfId="49400" builtinId="9" hidden="1"/>
    <cellStyle name="Hipervínculo visitado" xfId="49402" builtinId="9" hidden="1"/>
    <cellStyle name="Hipervínculo visitado" xfId="49404" builtinId="9" hidden="1"/>
    <cellStyle name="Hipervínculo visitado" xfId="49406" builtinId="9" hidden="1"/>
    <cellStyle name="Hipervínculo visitado" xfId="49408" builtinId="9" hidden="1"/>
    <cellStyle name="Hipervínculo visitado" xfId="49410" builtinId="9" hidden="1"/>
    <cellStyle name="Hipervínculo visitado" xfId="49412" builtinId="9" hidden="1"/>
    <cellStyle name="Hipervínculo visitado" xfId="49414" builtinId="9" hidden="1"/>
    <cellStyle name="Hipervínculo visitado" xfId="49416" builtinId="9" hidden="1"/>
    <cellStyle name="Hipervínculo visitado" xfId="49418" builtinId="9" hidden="1"/>
    <cellStyle name="Hipervínculo visitado" xfId="49420" builtinId="9" hidden="1"/>
    <cellStyle name="Hipervínculo visitado" xfId="49422" builtinId="9" hidden="1"/>
    <cellStyle name="Hipervínculo visitado" xfId="49424" builtinId="9" hidden="1"/>
    <cellStyle name="Hipervínculo visitado" xfId="49426" builtinId="9" hidden="1"/>
    <cellStyle name="Hipervínculo visitado" xfId="49428" builtinId="9" hidden="1"/>
    <cellStyle name="Hipervínculo visitado" xfId="49430" builtinId="9" hidden="1"/>
    <cellStyle name="Hipervínculo visitado" xfId="49432" builtinId="9" hidden="1"/>
    <cellStyle name="Hipervínculo visitado" xfId="49434" builtinId="9" hidden="1"/>
    <cellStyle name="Hipervínculo visitado" xfId="49436" builtinId="9" hidden="1"/>
    <cellStyle name="Hipervínculo visitado" xfId="49438" builtinId="9" hidden="1"/>
    <cellStyle name="Hipervínculo visitado" xfId="49440" builtinId="9" hidden="1"/>
    <cellStyle name="Hipervínculo visitado" xfId="49442" builtinId="9" hidden="1"/>
    <cellStyle name="Hipervínculo visitado" xfId="49444" builtinId="9" hidden="1"/>
    <cellStyle name="Hipervínculo visitado" xfId="49446" builtinId="9" hidden="1"/>
    <cellStyle name="Hipervínculo visitado" xfId="49448" builtinId="9" hidden="1"/>
    <cellStyle name="Hipervínculo visitado" xfId="49450" builtinId="9" hidden="1"/>
    <cellStyle name="Hipervínculo visitado" xfId="49452" builtinId="9" hidden="1"/>
    <cellStyle name="Hipervínculo visitado" xfId="49454" builtinId="9" hidden="1"/>
    <cellStyle name="Hipervínculo visitado" xfId="49456" builtinId="9" hidden="1"/>
    <cellStyle name="Hipervínculo visitado" xfId="49458" builtinId="9" hidden="1"/>
    <cellStyle name="Hipervínculo visitado" xfId="49460" builtinId="9" hidden="1"/>
    <cellStyle name="Hipervínculo visitado" xfId="49462" builtinId="9" hidden="1"/>
    <cellStyle name="Hipervínculo visitado" xfId="49464" builtinId="9" hidden="1"/>
    <cellStyle name="Hipervínculo visitado" xfId="49466" builtinId="9" hidden="1"/>
    <cellStyle name="Hipervínculo visitado" xfId="49468" builtinId="9" hidden="1"/>
    <cellStyle name="Hipervínculo visitado" xfId="49470" builtinId="9" hidden="1"/>
    <cellStyle name="Hipervínculo visitado" xfId="49472" builtinId="9" hidden="1"/>
    <cellStyle name="Hipervínculo visitado" xfId="49474" builtinId="9" hidden="1"/>
    <cellStyle name="Hipervínculo visitado" xfId="49476" builtinId="9" hidden="1"/>
    <cellStyle name="Hipervínculo visitado" xfId="49478" builtinId="9" hidden="1"/>
    <cellStyle name="Hipervínculo visitado" xfId="49480" builtinId="9" hidden="1"/>
    <cellStyle name="Hipervínculo visitado" xfId="49482" builtinId="9" hidden="1"/>
    <cellStyle name="Hipervínculo visitado" xfId="49484" builtinId="9" hidden="1"/>
    <cellStyle name="Hipervínculo visitado" xfId="49486" builtinId="9" hidden="1"/>
    <cellStyle name="Hipervínculo visitado" xfId="49488" builtinId="9" hidden="1"/>
    <cellStyle name="Hipervínculo visitado" xfId="49490" builtinId="9" hidden="1"/>
    <cellStyle name="Hipervínculo visitado" xfId="49492" builtinId="9" hidden="1"/>
    <cellStyle name="Hipervínculo visitado" xfId="49494" builtinId="9" hidden="1"/>
    <cellStyle name="Hipervínculo visitado" xfId="49496" builtinId="9" hidden="1"/>
    <cellStyle name="Hipervínculo visitado" xfId="49498" builtinId="9" hidden="1"/>
    <cellStyle name="Hipervínculo visitado" xfId="49500" builtinId="9" hidden="1"/>
    <cellStyle name="Hipervínculo visitado" xfId="49502" builtinId="9" hidden="1"/>
    <cellStyle name="Hipervínculo visitado" xfId="49504" builtinId="9" hidden="1"/>
    <cellStyle name="Hipervínculo visitado" xfId="49506" builtinId="9" hidden="1"/>
    <cellStyle name="Hipervínculo visitado" xfId="49508" builtinId="9" hidden="1"/>
    <cellStyle name="Hipervínculo visitado" xfId="49510" builtinId="9" hidden="1"/>
    <cellStyle name="Hipervínculo visitado" xfId="49512" builtinId="9" hidden="1"/>
    <cellStyle name="Hipervínculo visitado" xfId="49514" builtinId="9" hidden="1"/>
    <cellStyle name="Hipervínculo visitado" xfId="49516" builtinId="9" hidden="1"/>
    <cellStyle name="Hipervínculo visitado" xfId="49518" builtinId="9" hidden="1"/>
    <cellStyle name="Hipervínculo visitado" xfId="49520" builtinId="9" hidden="1"/>
    <cellStyle name="Hipervínculo visitado" xfId="49522" builtinId="9" hidden="1"/>
    <cellStyle name="Hipervínculo visitado" xfId="49524" builtinId="9" hidden="1"/>
    <cellStyle name="Hipervínculo visitado" xfId="49526" builtinId="9" hidden="1"/>
    <cellStyle name="Hipervínculo visitado" xfId="49528" builtinId="9" hidden="1"/>
    <cellStyle name="Hipervínculo visitado" xfId="49530" builtinId="9" hidden="1"/>
    <cellStyle name="Hipervínculo visitado" xfId="49532" builtinId="9" hidden="1"/>
    <cellStyle name="Hipervínculo visitado" xfId="49534" builtinId="9" hidden="1"/>
    <cellStyle name="Hipervínculo visitado" xfId="49536" builtinId="9" hidden="1"/>
    <cellStyle name="Hipervínculo visitado" xfId="49538" builtinId="9" hidden="1"/>
    <cellStyle name="Hipervínculo visitado" xfId="49540" builtinId="9" hidden="1"/>
    <cellStyle name="Hipervínculo visitado" xfId="49542" builtinId="9" hidden="1"/>
    <cellStyle name="Hipervínculo visitado" xfId="49544" builtinId="9" hidden="1"/>
    <cellStyle name="Hipervínculo visitado" xfId="49546" builtinId="9" hidden="1"/>
    <cellStyle name="Hipervínculo visitado" xfId="49548" builtinId="9" hidden="1"/>
    <cellStyle name="Hipervínculo visitado" xfId="49550" builtinId="9" hidden="1"/>
    <cellStyle name="Hipervínculo visitado" xfId="49552" builtinId="9" hidden="1"/>
    <cellStyle name="Hipervínculo visitado" xfId="49554" builtinId="9" hidden="1"/>
    <cellStyle name="Hipervínculo visitado" xfId="49556" builtinId="9" hidden="1"/>
    <cellStyle name="Hipervínculo visitado" xfId="49558" builtinId="9" hidden="1"/>
    <cellStyle name="Hipervínculo visitado" xfId="49560" builtinId="9" hidden="1"/>
    <cellStyle name="Hipervínculo visitado" xfId="49562" builtinId="9" hidden="1"/>
    <cellStyle name="Hipervínculo visitado" xfId="49564" builtinId="9" hidden="1"/>
    <cellStyle name="Hipervínculo visitado" xfId="49566" builtinId="9" hidden="1"/>
    <cellStyle name="Hipervínculo visitado" xfId="49568" builtinId="9" hidden="1"/>
    <cellStyle name="Hipervínculo visitado" xfId="49570" builtinId="9" hidden="1"/>
    <cellStyle name="Hipervínculo visitado" xfId="49572" builtinId="9" hidden="1"/>
    <cellStyle name="Hipervínculo visitado" xfId="49574" builtinId="9" hidden="1"/>
    <cellStyle name="Hipervínculo visitado" xfId="49576" builtinId="9" hidden="1"/>
    <cellStyle name="Hipervínculo visitado" xfId="49578" builtinId="9" hidden="1"/>
    <cellStyle name="Hipervínculo visitado" xfId="49580" builtinId="9" hidden="1"/>
    <cellStyle name="Hipervínculo visitado" xfId="49582" builtinId="9" hidden="1"/>
    <cellStyle name="Hipervínculo visitado" xfId="49584" builtinId="9" hidden="1"/>
    <cellStyle name="Hipervínculo visitado" xfId="49586" builtinId="9" hidden="1"/>
    <cellStyle name="Hipervínculo visitado" xfId="49588" builtinId="9" hidden="1"/>
    <cellStyle name="Hipervínculo visitado" xfId="49590" builtinId="9" hidden="1"/>
    <cellStyle name="Hipervínculo visitado" xfId="49592" builtinId="9" hidden="1"/>
    <cellStyle name="Hipervínculo visitado" xfId="49594" builtinId="9" hidden="1"/>
    <cellStyle name="Hipervínculo visitado" xfId="49596" builtinId="9" hidden="1"/>
    <cellStyle name="Hipervínculo visitado" xfId="49598" builtinId="9" hidden="1"/>
    <cellStyle name="Hipervínculo visitado" xfId="49600" builtinId="9" hidden="1"/>
    <cellStyle name="Hipervínculo visitado" xfId="49602" builtinId="9" hidden="1"/>
    <cellStyle name="Hipervínculo visitado" xfId="49604" builtinId="9" hidden="1"/>
    <cellStyle name="Hipervínculo visitado" xfId="49606" builtinId="9" hidden="1"/>
    <cellStyle name="Hipervínculo visitado" xfId="49608" builtinId="9" hidden="1"/>
    <cellStyle name="Hipervínculo visitado" xfId="49610" builtinId="9" hidden="1"/>
    <cellStyle name="Hipervínculo visitado" xfId="49612" builtinId="9" hidden="1"/>
    <cellStyle name="Hipervínculo visitado" xfId="49614" builtinId="9" hidden="1"/>
    <cellStyle name="Hipervínculo visitado" xfId="49616" builtinId="9" hidden="1"/>
    <cellStyle name="Hipervínculo visitado" xfId="49618" builtinId="9" hidden="1"/>
    <cellStyle name="Hipervínculo visitado" xfId="49620" builtinId="9" hidden="1"/>
    <cellStyle name="Hipervínculo visitado" xfId="49622" builtinId="9" hidden="1"/>
    <cellStyle name="Hipervínculo visitado" xfId="49624" builtinId="9" hidden="1"/>
    <cellStyle name="Hipervínculo visitado" xfId="49626" builtinId="9" hidden="1"/>
    <cellStyle name="Hipervínculo visitado" xfId="49628" builtinId="9" hidden="1"/>
    <cellStyle name="Hipervínculo visitado" xfId="49630" builtinId="9" hidden="1"/>
    <cellStyle name="Hipervínculo visitado" xfId="49632" builtinId="9" hidden="1"/>
    <cellStyle name="Hipervínculo visitado" xfId="49634" builtinId="9" hidden="1"/>
    <cellStyle name="Hipervínculo visitado" xfId="49636" builtinId="9" hidden="1"/>
    <cellStyle name="Hipervínculo visitado" xfId="49638" builtinId="9" hidden="1"/>
    <cellStyle name="Hipervínculo visitado" xfId="49640" builtinId="9" hidden="1"/>
    <cellStyle name="Hipervínculo visitado" xfId="49642" builtinId="9" hidden="1"/>
    <cellStyle name="Hipervínculo visitado" xfId="49644" builtinId="9" hidden="1"/>
    <cellStyle name="Hipervínculo visitado" xfId="49646" builtinId="9" hidden="1"/>
    <cellStyle name="Hipervínculo visitado" xfId="49648" builtinId="9" hidden="1"/>
    <cellStyle name="Hipervínculo visitado" xfId="49650" builtinId="9" hidden="1"/>
    <cellStyle name="Hipervínculo visitado" xfId="49652" builtinId="9" hidden="1"/>
    <cellStyle name="Hipervínculo visitado" xfId="49654" builtinId="9" hidden="1"/>
    <cellStyle name="Hipervínculo visitado" xfId="49656" builtinId="9" hidden="1"/>
    <cellStyle name="Hipervínculo visitado" xfId="49658" builtinId="9" hidden="1"/>
    <cellStyle name="Hipervínculo visitado" xfId="49660" builtinId="9" hidden="1"/>
    <cellStyle name="Hipervínculo visitado" xfId="49662" builtinId="9" hidden="1"/>
    <cellStyle name="Hipervínculo visitado" xfId="49664" builtinId="9" hidden="1"/>
    <cellStyle name="Hipervínculo visitado" xfId="49666" builtinId="9" hidden="1"/>
    <cellStyle name="Hipervínculo visitado" xfId="49668" builtinId="9" hidden="1"/>
    <cellStyle name="Hipervínculo visitado" xfId="49670" builtinId="9" hidden="1"/>
    <cellStyle name="Hipervínculo visitado" xfId="49672" builtinId="9" hidden="1"/>
    <cellStyle name="Hipervínculo visitado" xfId="49674" builtinId="9" hidden="1"/>
    <cellStyle name="Hipervínculo visitado" xfId="49676" builtinId="9" hidden="1"/>
    <cellStyle name="Hipervínculo visitado" xfId="49678" builtinId="9" hidden="1"/>
    <cellStyle name="Hipervínculo visitado" xfId="49680" builtinId="9" hidden="1"/>
    <cellStyle name="Hipervínculo visitado" xfId="49682" builtinId="9" hidden="1"/>
    <cellStyle name="Hipervínculo visitado" xfId="49684" builtinId="9" hidden="1"/>
    <cellStyle name="Hipervínculo visitado" xfId="49686" builtinId="9" hidden="1"/>
    <cellStyle name="Hipervínculo visitado" xfId="49688" builtinId="9" hidden="1"/>
    <cellStyle name="Hipervínculo visitado" xfId="49690" builtinId="9" hidden="1"/>
    <cellStyle name="Hipervínculo visitado" xfId="49692" builtinId="9" hidden="1"/>
    <cellStyle name="Hipervínculo visitado" xfId="49694" builtinId="9" hidden="1"/>
    <cellStyle name="Hipervínculo visitado" xfId="49696" builtinId="9" hidden="1"/>
    <cellStyle name="Hipervínculo visitado" xfId="49698" builtinId="9" hidden="1"/>
    <cellStyle name="Hipervínculo visitado" xfId="49700" builtinId="9" hidden="1"/>
    <cellStyle name="Hipervínculo visitado" xfId="49702" builtinId="9" hidden="1"/>
    <cellStyle name="Hipervínculo visitado" xfId="49704" builtinId="9" hidden="1"/>
    <cellStyle name="Hipervínculo visitado" xfId="49706" builtinId="9" hidden="1"/>
    <cellStyle name="Hipervínculo visitado" xfId="49708" builtinId="9" hidden="1"/>
    <cellStyle name="Hipervínculo visitado" xfId="49710" builtinId="9" hidden="1"/>
    <cellStyle name="Hipervínculo visitado" xfId="49712" builtinId="9" hidden="1"/>
    <cellStyle name="Hipervínculo visitado" xfId="49714" builtinId="9" hidden="1"/>
    <cellStyle name="Hipervínculo visitado" xfId="49716" builtinId="9" hidden="1"/>
    <cellStyle name="Hipervínculo visitado" xfId="49718" builtinId="9" hidden="1"/>
    <cellStyle name="Hipervínculo visitado" xfId="49720" builtinId="9" hidden="1"/>
    <cellStyle name="Hipervínculo visitado" xfId="49722" builtinId="9" hidden="1"/>
    <cellStyle name="Hipervínculo visitado" xfId="49724" builtinId="9" hidden="1"/>
    <cellStyle name="Hipervínculo visitado" xfId="49726" builtinId="9" hidden="1"/>
    <cellStyle name="Hipervínculo visitado" xfId="49728" builtinId="9" hidden="1"/>
    <cellStyle name="Hipervínculo visitado" xfId="49730" builtinId="9" hidden="1"/>
    <cellStyle name="Hipervínculo visitado" xfId="49732" builtinId="9" hidden="1"/>
    <cellStyle name="Hipervínculo visitado" xfId="49734" builtinId="9" hidden="1"/>
    <cellStyle name="Hipervínculo visitado" xfId="49736" builtinId="9" hidden="1"/>
    <cellStyle name="Hipervínculo visitado" xfId="49738" builtinId="9" hidden="1"/>
    <cellStyle name="Hipervínculo visitado" xfId="49740" builtinId="9" hidden="1"/>
    <cellStyle name="Hipervínculo visitado" xfId="49742" builtinId="9" hidden="1"/>
    <cellStyle name="Hipervínculo visitado" xfId="49744" builtinId="9" hidden="1"/>
    <cellStyle name="Hipervínculo visitado" xfId="49746" builtinId="9" hidden="1"/>
    <cellStyle name="Hipervínculo visitado" xfId="49748" builtinId="9" hidden="1"/>
    <cellStyle name="Hipervínculo visitado" xfId="49750" builtinId="9" hidden="1"/>
    <cellStyle name="Hipervínculo visitado" xfId="49752" builtinId="9" hidden="1"/>
    <cellStyle name="Hipervínculo visitado" xfId="49754" builtinId="9" hidden="1"/>
    <cellStyle name="Hipervínculo visitado" xfId="49756" builtinId="9" hidden="1"/>
    <cellStyle name="Hipervínculo visitado" xfId="49758" builtinId="9" hidden="1"/>
    <cellStyle name="Hipervínculo visitado" xfId="49760" builtinId="9" hidden="1"/>
    <cellStyle name="Hipervínculo visitado" xfId="49762" builtinId="9" hidden="1"/>
    <cellStyle name="Hipervínculo visitado" xfId="49764" builtinId="9" hidden="1"/>
    <cellStyle name="Hipervínculo visitado" xfId="49766" builtinId="9" hidden="1"/>
    <cellStyle name="Hipervínculo visitado" xfId="49768" builtinId="9" hidden="1"/>
    <cellStyle name="Hipervínculo visitado" xfId="49770" builtinId="9" hidden="1"/>
    <cellStyle name="Hipervínculo visitado" xfId="49772" builtinId="9" hidden="1"/>
    <cellStyle name="Hipervínculo visitado" xfId="49774" builtinId="9" hidden="1"/>
    <cellStyle name="Hipervínculo visitado" xfId="49776" builtinId="9" hidden="1"/>
    <cellStyle name="Hipervínculo visitado" xfId="49778" builtinId="9" hidden="1"/>
    <cellStyle name="Hipervínculo visitado" xfId="49780" builtinId="9" hidden="1"/>
    <cellStyle name="Hipervínculo visitado" xfId="49782" builtinId="9" hidden="1"/>
    <cellStyle name="Hipervínculo visitado" xfId="49784" builtinId="9" hidden="1"/>
    <cellStyle name="Hipervínculo visitado" xfId="49786" builtinId="9" hidden="1"/>
    <cellStyle name="Hipervínculo visitado" xfId="49788" builtinId="9" hidden="1"/>
    <cellStyle name="Hipervínculo visitado" xfId="49790" builtinId="9" hidden="1"/>
    <cellStyle name="Hipervínculo visitado" xfId="49792" builtinId="9" hidden="1"/>
    <cellStyle name="Hipervínculo visitado" xfId="49794" builtinId="9" hidden="1"/>
    <cellStyle name="Hipervínculo visitado" xfId="49796" builtinId="9" hidden="1"/>
    <cellStyle name="Hipervínculo visitado" xfId="49798" builtinId="9" hidden="1"/>
    <cellStyle name="Hipervínculo visitado" xfId="49800" builtinId="9" hidden="1"/>
    <cellStyle name="Hipervínculo visitado" xfId="49802" builtinId="9" hidden="1"/>
    <cellStyle name="Hipervínculo visitado" xfId="49804" builtinId="9" hidden="1"/>
    <cellStyle name="Hipervínculo visitado" xfId="49806" builtinId="9" hidden="1"/>
    <cellStyle name="Hipervínculo visitado" xfId="49808" builtinId="9" hidden="1"/>
    <cellStyle name="Hipervínculo visitado" xfId="49810" builtinId="9" hidden="1"/>
    <cellStyle name="Hipervínculo visitado" xfId="49812" builtinId="9" hidden="1"/>
    <cellStyle name="Hipervínculo visitado" xfId="49814" builtinId="9" hidden="1"/>
    <cellStyle name="Hipervínculo visitado" xfId="49816" builtinId="9" hidden="1"/>
    <cellStyle name="Hipervínculo visitado" xfId="49818" builtinId="9" hidden="1"/>
    <cellStyle name="Hipervínculo visitado" xfId="49820" builtinId="9" hidden="1"/>
    <cellStyle name="Hipervínculo visitado" xfId="49822" builtinId="9" hidden="1"/>
    <cellStyle name="Hipervínculo visitado" xfId="49824" builtinId="9" hidden="1"/>
    <cellStyle name="Hipervínculo visitado" xfId="49826" builtinId="9" hidden="1"/>
    <cellStyle name="Hipervínculo visitado" xfId="49828" builtinId="9" hidden="1"/>
    <cellStyle name="Hipervínculo visitado" xfId="49830" builtinId="9" hidden="1"/>
    <cellStyle name="Hipervínculo visitado" xfId="49832" builtinId="9" hidden="1"/>
    <cellStyle name="Hipervínculo visitado" xfId="49834" builtinId="9" hidden="1"/>
    <cellStyle name="Hipervínculo visitado" xfId="49836" builtinId="9" hidden="1"/>
    <cellStyle name="Hipervínculo visitado" xfId="49838" builtinId="9" hidden="1"/>
    <cellStyle name="Hipervínculo visitado" xfId="49840" builtinId="9" hidden="1"/>
    <cellStyle name="Hipervínculo visitado" xfId="49842" builtinId="9" hidden="1"/>
    <cellStyle name="Hipervínculo visitado" xfId="49844" builtinId="9" hidden="1"/>
    <cellStyle name="Hipervínculo visitado" xfId="49846" builtinId="9" hidden="1"/>
    <cellStyle name="Hipervínculo visitado" xfId="49848" builtinId="9" hidden="1"/>
    <cellStyle name="Hipervínculo visitado" xfId="49850" builtinId="9" hidden="1"/>
    <cellStyle name="Hyperlink" xfId="43011"/>
    <cellStyle name="Incorrecto" xfId="20" builtinId="27" customBuiltin="1"/>
    <cellStyle name="Incorrecto 10" xfId="43012"/>
    <cellStyle name="Incorrecto 11" xfId="43013"/>
    <cellStyle name="Incorrecto 2" xfId="988"/>
    <cellStyle name="Incorrecto 2 2" xfId="43015"/>
    <cellStyle name="Incorrecto 2 3" xfId="43016"/>
    <cellStyle name="Incorrecto 2 4" xfId="43014"/>
    <cellStyle name="Incorrecto 3" xfId="43017"/>
    <cellStyle name="Incorrecto 3 2" xfId="43018"/>
    <cellStyle name="Incorrecto 3 3" xfId="43019"/>
    <cellStyle name="Incorrecto 4" xfId="43020"/>
    <cellStyle name="Incorrecto 4 2" xfId="43021"/>
    <cellStyle name="Incorrecto 4 3" xfId="43022"/>
    <cellStyle name="Incorrecto 5" xfId="43023"/>
    <cellStyle name="Incorrecto 5 2" xfId="43024"/>
    <cellStyle name="Incorrecto 6" xfId="43025"/>
    <cellStyle name="Incorrecto 6 2" xfId="43026"/>
    <cellStyle name="Incorrecto 7" xfId="43027"/>
    <cellStyle name="Incorrecto 8" xfId="43028"/>
    <cellStyle name="Incorrecto 9" xfId="43029"/>
    <cellStyle name="Input" xfId="43030"/>
    <cellStyle name="Input [yellow]" xfId="43031"/>
    <cellStyle name="Linked Cell" xfId="43032"/>
    <cellStyle name="Millares" xfId="7" builtinId="3"/>
    <cellStyle name="Millares 10" xfId="98"/>
    <cellStyle name="Millares 10 2" xfId="210"/>
    <cellStyle name="Millares 10 2 2" xfId="424"/>
    <cellStyle name="Millares 10 2 2 2" xfId="43035"/>
    <cellStyle name="Millares 10 2 2 2 2" xfId="45955"/>
    <cellStyle name="Millares 10 2 2 2 3" xfId="50734"/>
    <cellStyle name="Millares 10 2 2 3" xfId="43034"/>
    <cellStyle name="Millares 10 2 2 3 2" xfId="50185"/>
    <cellStyle name="Millares 10 2 2 4" xfId="4289"/>
    <cellStyle name="Millares 10 2 3" xfId="43036"/>
    <cellStyle name="Millares 10 2 3 2" xfId="45956"/>
    <cellStyle name="Millares 10 2 3 3" xfId="50671"/>
    <cellStyle name="Millares 10 2 4" xfId="43033"/>
    <cellStyle name="Millares 10 2 4 2" xfId="50095"/>
    <cellStyle name="Millares 10 2 5" xfId="47234"/>
    <cellStyle name="Millares 10 2 6" xfId="4076"/>
    <cellStyle name="Millares 10 3" xfId="267"/>
    <cellStyle name="Millares 10 3 2" xfId="481"/>
    <cellStyle name="Millares 10 3 2 2" xfId="43038"/>
    <cellStyle name="Millares 10 3 2 2 2" xfId="50760"/>
    <cellStyle name="Millares 10 3 2 3" xfId="4346"/>
    <cellStyle name="Millares 10 3 3" xfId="43037"/>
    <cellStyle name="Millares 10 3 3 2" xfId="50697"/>
    <cellStyle name="Millares 10 3 4" xfId="47116"/>
    <cellStyle name="Millares 10 3 4 2" xfId="50123"/>
    <cellStyle name="Millares 10 3 5" xfId="4133"/>
    <cellStyle name="Millares 10 4" xfId="324"/>
    <cellStyle name="Millares 10 4 2" xfId="43039"/>
    <cellStyle name="Millares 10 4 2 2" xfId="50712"/>
    <cellStyle name="Millares 10 4 3" xfId="47271"/>
    <cellStyle name="Millares 10 4 3 2" xfId="50146"/>
    <cellStyle name="Millares 10 4 4" xfId="4190"/>
    <cellStyle name="Millares 10 5" xfId="3965"/>
    <cellStyle name="Millares 10 5 2" xfId="43040"/>
    <cellStyle name="Millares 10 5 2 2" xfId="50776"/>
    <cellStyle name="Millares 10 5 3" xfId="44066"/>
    <cellStyle name="Millares 10 5 3 2" xfId="50229"/>
    <cellStyle name="Millares 10 5 4" xfId="46672"/>
    <cellStyle name="Millares 10 5 5" xfId="46828"/>
    <cellStyle name="Millares 10 5 6" xfId="47280"/>
    <cellStyle name="Millares 10 5 7" xfId="49863"/>
    <cellStyle name="Millares 10 6" xfId="44042"/>
    <cellStyle name="Millares 10 6 2" xfId="45954"/>
    <cellStyle name="Millares 10 6 2 2" xfId="50851"/>
    <cellStyle name="Millares 10 6 3" xfId="50370"/>
    <cellStyle name="Millares 10 6 4" xfId="49936"/>
    <cellStyle name="Millares 10 7" xfId="46987"/>
    <cellStyle name="Millares 10 7 2" xfId="50473"/>
    <cellStyle name="Millares 10 7 3" xfId="49997"/>
    <cellStyle name="Millares 10 8" xfId="48075"/>
    <cellStyle name="Millares 10 8 2" xfId="50638"/>
    <cellStyle name="Millares 10 9" xfId="871"/>
    <cellStyle name="Millares 10 9 2" xfId="50049"/>
    <cellStyle name="Millares 11" xfId="144"/>
    <cellStyle name="Millares 11 10" xfId="48078"/>
    <cellStyle name="Millares 11 11" xfId="870"/>
    <cellStyle name="Millares 11 2" xfId="358"/>
    <cellStyle name="Millares 11 2 2" xfId="47215"/>
    <cellStyle name="Millares 11 2 3" xfId="4224"/>
    <cellStyle name="Millares 11 3" xfId="4010"/>
    <cellStyle name="Millares 11 3 2" xfId="47276"/>
    <cellStyle name="Millares 11 3 3" xfId="49862"/>
    <cellStyle name="Millares 11 4" xfId="43041"/>
    <cellStyle name="Millares 11 4 2" xfId="50393"/>
    <cellStyle name="Millares 11 4 3" xfId="49949"/>
    <cellStyle name="Millares 11 5" xfId="44067"/>
    <cellStyle name="Millares 11 5 2" xfId="50498"/>
    <cellStyle name="Millares 11 5 3" xfId="50012"/>
    <cellStyle name="Millares 11 6" xfId="46673"/>
    <cellStyle name="Millares 11 6 2" xfId="50653"/>
    <cellStyle name="Millares 11 7" xfId="46829"/>
    <cellStyle name="Millares 11 7 2" xfId="50071"/>
    <cellStyle name="Millares 11 8" xfId="46989"/>
    <cellStyle name="Millares 11 9" xfId="47281"/>
    <cellStyle name="Millares 12" xfId="181"/>
    <cellStyle name="Millares 12 10" xfId="46674"/>
    <cellStyle name="Millares 12 11" xfId="46830"/>
    <cellStyle name="Millares 12 12" xfId="47214"/>
    <cellStyle name="Millares 12 13" xfId="47282"/>
    <cellStyle name="Millares 12 14" xfId="47437"/>
    <cellStyle name="Millares 12 15" xfId="47995"/>
    <cellStyle name="Millares 12 16" xfId="48084"/>
    <cellStyle name="Millares 12 17" xfId="872"/>
    <cellStyle name="Millares 12 2" xfId="395"/>
    <cellStyle name="Millares 12 2 2" xfId="1356"/>
    <cellStyle name="Millares 12 2 2 2" xfId="1932"/>
    <cellStyle name="Millares 12 2 2 3" xfId="47831"/>
    <cellStyle name="Millares 12 2 3" xfId="1622"/>
    <cellStyle name="Millares 12 2 3 2" xfId="50727"/>
    <cellStyle name="Millares 12 2 4" xfId="4260"/>
    <cellStyle name="Millares 12 2 5" xfId="40556"/>
    <cellStyle name="Millares 12 2 6" xfId="47521"/>
    <cellStyle name="Millares 12 2 7" xfId="1036"/>
    <cellStyle name="Millares 12 3" xfId="1212"/>
    <cellStyle name="Millares 12 3 2" xfId="1791"/>
    <cellStyle name="Millares 12 3 3" xfId="47690"/>
    <cellStyle name="Millares 12 4" xfId="1269"/>
    <cellStyle name="Millares 12 4 2" xfId="1848"/>
    <cellStyle name="Millares 12 4 3" xfId="47747"/>
    <cellStyle name="Millares 12 4 4" xfId="50664"/>
    <cellStyle name="Millares 12 5" xfId="1538"/>
    <cellStyle name="Millares 12 5 2" xfId="50083"/>
    <cellStyle name="Millares 12 6" xfId="4047"/>
    <cellStyle name="Millares 12 7" xfId="40472"/>
    <cellStyle name="Millares 12 8" xfId="43042"/>
    <cellStyle name="Millares 12 9" xfId="44068"/>
    <cellStyle name="Millares 13" xfId="55"/>
    <cellStyle name="Millares 13 10" xfId="46831"/>
    <cellStyle name="Millares 13 11" xfId="47087"/>
    <cellStyle name="Millares 13 12" xfId="47283"/>
    <cellStyle name="Millares 13 13" xfId="47439"/>
    <cellStyle name="Millares 13 14" xfId="48012"/>
    <cellStyle name="Millares 13 15" xfId="874"/>
    <cellStyle name="Millares 13 2" xfId="1038"/>
    <cellStyle name="Millares 13 2 2" xfId="1358"/>
    <cellStyle name="Millares 13 2 2 2" xfId="1934"/>
    <cellStyle name="Millares 13 2 2 3" xfId="47833"/>
    <cellStyle name="Millares 13 2 3" xfId="1624"/>
    <cellStyle name="Millares 13 2 4" xfId="40558"/>
    <cellStyle name="Millares 13 2 5" xfId="47523"/>
    <cellStyle name="Millares 13 3" xfId="1214"/>
    <cellStyle name="Millares 13 3 2" xfId="1793"/>
    <cellStyle name="Millares 13 3 3" xfId="47692"/>
    <cellStyle name="Millares 13 4" xfId="1271"/>
    <cellStyle name="Millares 13 4 2" xfId="1850"/>
    <cellStyle name="Millares 13 4 3" xfId="47749"/>
    <cellStyle name="Millares 13 5" xfId="1540"/>
    <cellStyle name="Millares 13 6" xfId="40474"/>
    <cellStyle name="Millares 13 7" xfId="43043"/>
    <cellStyle name="Millares 13 8" xfId="44069"/>
    <cellStyle name="Millares 13 9" xfId="46675"/>
    <cellStyle name="Millares 14" xfId="515"/>
    <cellStyle name="Millares 14 10" xfId="48013"/>
    <cellStyle name="Millares 14 11" xfId="878"/>
    <cellStyle name="Millares 14 2" xfId="1039"/>
    <cellStyle name="Millares 14 2 2" xfId="1359"/>
    <cellStyle name="Millares 14 2 2 2" xfId="1935"/>
    <cellStyle name="Millares 14 2 2 3" xfId="45958"/>
    <cellStyle name="Millares 14 2 2 4" xfId="47834"/>
    <cellStyle name="Millares 14 2 3" xfId="1625"/>
    <cellStyle name="Millares 14 2 4" xfId="40559"/>
    <cellStyle name="Millares 14 2 5" xfId="43045"/>
    <cellStyle name="Millares 14 2 6" xfId="47524"/>
    <cellStyle name="Millares 14 3" xfId="1215"/>
    <cellStyle name="Millares 14 3 2" xfId="1794"/>
    <cellStyle name="Millares 14 3 3" xfId="45957"/>
    <cellStyle name="Millares 14 3 4" xfId="47693"/>
    <cellStyle name="Millares 14 4" xfId="1272"/>
    <cellStyle name="Millares 14 4 2" xfId="1851"/>
    <cellStyle name="Millares 14 4 3" xfId="47750"/>
    <cellStyle name="Millares 14 5" xfId="1541"/>
    <cellStyle name="Millares 14 6" xfId="40475"/>
    <cellStyle name="Millares 14 7" xfId="43044"/>
    <cellStyle name="Millares 14 8" xfId="47000"/>
    <cellStyle name="Millares 14 9" xfId="47440"/>
    <cellStyle name="Millares 15" xfId="885"/>
    <cellStyle name="Millares 15 2" xfId="1040"/>
    <cellStyle name="Millares 15 2 2" xfId="1360"/>
    <cellStyle name="Millares 15 2 2 2" xfId="1936"/>
    <cellStyle name="Millares 15 2 2 3" xfId="45960"/>
    <cellStyle name="Millares 15 2 2 4" xfId="47835"/>
    <cellStyle name="Millares 15 2 3" xfId="1626"/>
    <cellStyle name="Millares 15 2 4" xfId="40560"/>
    <cellStyle name="Millares 15 2 5" xfId="43047"/>
    <cellStyle name="Millares 15 2 6" xfId="47525"/>
    <cellStyle name="Millares 15 3" xfId="1216"/>
    <cellStyle name="Millares 15 3 2" xfId="1795"/>
    <cellStyle name="Millares 15 3 3" xfId="45959"/>
    <cellStyle name="Millares 15 3 4" xfId="47694"/>
    <cellStyle name="Millares 15 4" xfId="1273"/>
    <cellStyle name="Millares 15 4 2" xfId="1852"/>
    <cellStyle name="Millares 15 4 3" xfId="47751"/>
    <cellStyle name="Millares 15 5" xfId="1542"/>
    <cellStyle name="Millares 15 6" xfId="40476"/>
    <cellStyle name="Millares 15 7" xfId="43046"/>
    <cellStyle name="Millares 15 8" xfId="47441"/>
    <cellStyle name="Millares 16" xfId="897"/>
    <cellStyle name="Millares 16 10" xfId="46832"/>
    <cellStyle name="Millares 16 11" xfId="47284"/>
    <cellStyle name="Millares 16 12" xfId="47447"/>
    <cellStyle name="Millares 16 2" xfId="1046"/>
    <cellStyle name="Millares 16 2 2" xfId="1366"/>
    <cellStyle name="Millares 16 2 2 2" xfId="1942"/>
    <cellStyle name="Millares 16 2 2 3" xfId="47841"/>
    <cellStyle name="Millares 16 2 3" xfId="1632"/>
    <cellStyle name="Millares 16 2 4" xfId="40566"/>
    <cellStyle name="Millares 16 2 5" xfId="47531"/>
    <cellStyle name="Millares 16 3" xfId="1222"/>
    <cellStyle name="Millares 16 3 2" xfId="1801"/>
    <cellStyle name="Millares 16 3 3" xfId="47700"/>
    <cellStyle name="Millares 16 4" xfId="1279"/>
    <cellStyle name="Millares 16 4 2" xfId="1858"/>
    <cellStyle name="Millares 16 4 3" xfId="47757"/>
    <cellStyle name="Millares 16 5" xfId="1548"/>
    <cellStyle name="Millares 16 6" xfId="40482"/>
    <cellStyle name="Millares 16 7" xfId="43048"/>
    <cellStyle name="Millares 16 8" xfId="44070"/>
    <cellStyle name="Millares 16 9" xfId="46676"/>
    <cellStyle name="Millares 17" xfId="899"/>
    <cellStyle name="Millares 17 10" xfId="46833"/>
    <cellStyle name="Millares 17 11" xfId="47285"/>
    <cellStyle name="Millares 17 12" xfId="47449"/>
    <cellStyle name="Millares 17 2" xfId="1048"/>
    <cellStyle name="Millares 17 2 2" xfId="1368"/>
    <cellStyle name="Millares 17 2 2 2" xfId="1944"/>
    <cellStyle name="Millares 17 2 2 3" xfId="47843"/>
    <cellStyle name="Millares 17 2 3" xfId="1634"/>
    <cellStyle name="Millares 17 2 4" xfId="40568"/>
    <cellStyle name="Millares 17 2 5" xfId="45961"/>
    <cellStyle name="Millares 17 2 6" xfId="46764"/>
    <cellStyle name="Millares 17 2 7" xfId="46922"/>
    <cellStyle name="Millares 17 2 8" xfId="47364"/>
    <cellStyle name="Millares 17 2 9" xfId="47533"/>
    <cellStyle name="Millares 17 3" xfId="1224"/>
    <cellStyle name="Millares 17 3 2" xfId="1803"/>
    <cellStyle name="Millares 17 3 3" xfId="47702"/>
    <cellStyle name="Millares 17 4" xfId="1281"/>
    <cellStyle name="Millares 17 4 2" xfId="1860"/>
    <cellStyle name="Millares 17 4 3" xfId="47759"/>
    <cellStyle name="Millares 17 5" xfId="1550"/>
    <cellStyle name="Millares 17 6" xfId="40484"/>
    <cellStyle name="Millares 17 7" xfId="43049"/>
    <cellStyle name="Millares 17 8" xfId="44071"/>
    <cellStyle name="Millares 17 9" xfId="46677"/>
    <cellStyle name="Millares 18" xfId="925"/>
    <cellStyle name="Millares 18 2" xfId="1059"/>
    <cellStyle name="Millares 18 2 2" xfId="1379"/>
    <cellStyle name="Millares 18 2 2 2" xfId="1955"/>
    <cellStyle name="Millares 18 2 2 3" xfId="47854"/>
    <cellStyle name="Millares 18 2 3" xfId="1645"/>
    <cellStyle name="Millares 18 2 4" xfId="40579"/>
    <cellStyle name="Millares 18 2 5" xfId="45962"/>
    <cellStyle name="Millares 18 2 6" xfId="47544"/>
    <cellStyle name="Millares 18 3" xfId="1235"/>
    <cellStyle name="Millares 18 3 2" xfId="1814"/>
    <cellStyle name="Millares 18 3 3" xfId="47713"/>
    <cellStyle name="Millares 18 4" xfId="1292"/>
    <cellStyle name="Millares 18 4 2" xfId="1871"/>
    <cellStyle name="Millares 18 4 3" xfId="47770"/>
    <cellStyle name="Millares 18 5" xfId="1561"/>
    <cellStyle name="Millares 18 6" xfId="40495"/>
    <cellStyle name="Millares 18 7" xfId="43050"/>
    <cellStyle name="Millares 18 8" xfId="47460"/>
    <cellStyle name="Millares 19" xfId="936"/>
    <cellStyle name="Millares 19 2" xfId="1070"/>
    <cellStyle name="Millares 19 2 2" xfId="1390"/>
    <cellStyle name="Millares 19 2 2 2" xfId="1966"/>
    <cellStyle name="Millares 19 2 2 3" xfId="47865"/>
    <cellStyle name="Millares 19 2 3" xfId="1656"/>
    <cellStyle name="Millares 19 2 4" xfId="40590"/>
    <cellStyle name="Millares 19 2 5" xfId="45963"/>
    <cellStyle name="Millares 19 2 6" xfId="47555"/>
    <cellStyle name="Millares 19 3" xfId="1303"/>
    <cellStyle name="Millares 19 3 2" xfId="1882"/>
    <cellStyle name="Millares 19 3 3" xfId="47781"/>
    <cellStyle name="Millares 19 4" xfId="1572"/>
    <cellStyle name="Millares 19 5" xfId="40506"/>
    <cellStyle name="Millares 19 6" xfId="43051"/>
    <cellStyle name="Millares 19 7" xfId="47471"/>
    <cellStyle name="Millares 2" xfId="12"/>
    <cellStyle name="Millares 2 10" xfId="1128"/>
    <cellStyle name="Millares 2 10 2" xfId="1448"/>
    <cellStyle name="Millares 2 10 2 2" xfId="2019"/>
    <cellStyle name="Millares 2 10 2 3" xfId="47918"/>
    <cellStyle name="Millares 2 10 3" xfId="1709"/>
    <cellStyle name="Millares 2 10 4" xfId="40643"/>
    <cellStyle name="Millares 2 10 5" xfId="47608"/>
    <cellStyle name="Millares 2 11" xfId="1133"/>
    <cellStyle name="Millares 2 11 2" xfId="1452"/>
    <cellStyle name="Millares 2 11 2 2" xfId="2023"/>
    <cellStyle name="Millares 2 11 2 3" xfId="47922"/>
    <cellStyle name="Millares 2 11 3" xfId="1713"/>
    <cellStyle name="Millares 2 11 4" xfId="40647"/>
    <cellStyle name="Millares 2 11 5" xfId="47612"/>
    <cellStyle name="Millares 2 12" xfId="1184"/>
    <cellStyle name="Millares 2 12 2" xfId="1503"/>
    <cellStyle name="Millares 2 12 2 2" xfId="2074"/>
    <cellStyle name="Millares 2 12 2 3" xfId="47973"/>
    <cellStyle name="Millares 2 12 2 4" xfId="50315"/>
    <cellStyle name="Millares 2 12 3" xfId="1764"/>
    <cellStyle name="Millares 2 12 4" xfId="47663"/>
    <cellStyle name="Millares 2 12 5" xfId="49906"/>
    <cellStyle name="Millares 2 13" xfId="1505"/>
    <cellStyle name="Millares 2 13 2" xfId="50421"/>
    <cellStyle name="Millares 2 13 3" xfId="49964"/>
    <cellStyle name="Millares 2 14" xfId="1508"/>
    <cellStyle name="Millares 2 15" xfId="2076"/>
    <cellStyle name="Millares 2 16" xfId="2078"/>
    <cellStyle name="Millares 2 17" xfId="2087"/>
    <cellStyle name="Millares 2 18" xfId="40448"/>
    <cellStyle name="Millares 2 19" xfId="40685"/>
    <cellStyle name="Millares 2 2" xfId="64"/>
    <cellStyle name="Millares 2 2 10" xfId="1163"/>
    <cellStyle name="Millares 2 2 10 2" xfId="1482"/>
    <cellStyle name="Millares 2 2 10 2 2" xfId="2053"/>
    <cellStyle name="Millares 2 2 10 2 3" xfId="47952"/>
    <cellStyle name="Millares 2 2 10 3" xfId="1743"/>
    <cellStyle name="Millares 2 2 10 4" xfId="47642"/>
    <cellStyle name="Millares 2 2 11" xfId="1194"/>
    <cellStyle name="Millares 2 2 11 2" xfId="1773"/>
    <cellStyle name="Millares 2 2 11 2 2" xfId="50844"/>
    <cellStyle name="Millares 2 2 11 3" xfId="47672"/>
    <cellStyle name="Millares 2 2 11 3 2" xfId="50316"/>
    <cellStyle name="Millares 2 2 11 4" xfId="49907"/>
    <cellStyle name="Millares 2 2 12" xfId="1251"/>
    <cellStyle name="Millares 2 2 12 2" xfId="1830"/>
    <cellStyle name="Millares 2 2 12 2 2" xfId="50422"/>
    <cellStyle name="Millares 2 2 12 3" xfId="47729"/>
    <cellStyle name="Millares 2 2 12 4" xfId="49965"/>
    <cellStyle name="Millares 2 2 13" xfId="1511"/>
    <cellStyle name="Millares 2 2 14" xfId="1520"/>
    <cellStyle name="Millares 2 2 14 2" xfId="50619"/>
    <cellStyle name="Millares 2 2 15" xfId="40454"/>
    <cellStyle name="Millares 2 2 15 2" xfId="50028"/>
    <cellStyle name="Millares 2 2 16" xfId="40708"/>
    <cellStyle name="Millares 2 2 17" xfId="44015"/>
    <cellStyle name="Millares 2 2 18" xfId="44028"/>
    <cellStyle name="Millares 2 2 19" xfId="44059"/>
    <cellStyle name="Millares 2 2 2" xfId="65"/>
    <cellStyle name="Millares 2 2 2 10" xfId="40461"/>
    <cellStyle name="Millares 2 2 2 11" xfId="43052"/>
    <cellStyle name="Millares 2 2 2 11 2" xfId="50620"/>
    <cellStyle name="Millares 2 2 2 12" xfId="44033"/>
    <cellStyle name="Millares 2 2 2 13" xfId="44072"/>
    <cellStyle name="Millares 2 2 2 14" xfId="46678"/>
    <cellStyle name="Millares 2 2 2 15" xfId="46834"/>
    <cellStyle name="Millares 2 2 2 16" xfId="47043"/>
    <cellStyle name="Millares 2 2 2 17" xfId="47426"/>
    <cellStyle name="Millares 2 2 2 18" xfId="47981"/>
    <cellStyle name="Millares 2 2 2 19" xfId="851"/>
    <cellStyle name="Millares 2 2 2 2" xfId="127"/>
    <cellStyle name="Millares 2 2 2 2 10" xfId="50063"/>
    <cellStyle name="Millares 2 2 2 2 2" xfId="231"/>
    <cellStyle name="Millares 2 2 2 2 2 2" xfId="445"/>
    <cellStyle name="Millares 2 2 2 2 2 2 2" xfId="48036"/>
    <cellStyle name="Millares 2 2 2 2 2 2 2 2" xfId="50411"/>
    <cellStyle name="Millares 2 2 2 2 2 2 3" xfId="4310"/>
    <cellStyle name="Millares 2 2 2 2 2 2 3 2" xfId="50516"/>
    <cellStyle name="Millares 2 2 2 2 2 2 4" xfId="50743"/>
    <cellStyle name="Millares 2 2 2 2 2 2 5" xfId="50198"/>
    <cellStyle name="Millares 2 2 2 2 2 3" xfId="47256"/>
    <cellStyle name="Millares 2 2 2 2 2 3 2" xfId="50359"/>
    <cellStyle name="Millares 2 2 2 2 2 3 3" xfId="49930"/>
    <cellStyle name="Millares 2 2 2 2 2 4" xfId="48009"/>
    <cellStyle name="Millares 2 2 2 2 2 4 2" xfId="50461"/>
    <cellStyle name="Millares 2 2 2 2 2 5" xfId="4097"/>
    <cellStyle name="Millares 2 2 2 2 2 6" xfId="50108"/>
    <cellStyle name="Millares 2 2 2 2 3" xfId="288"/>
    <cellStyle name="Millares 2 2 2 2 3 2" xfId="502"/>
    <cellStyle name="Millares 2 2 2 2 3 2 2" xfId="4367"/>
    <cellStyle name="Millares 2 2 2 2 3 2 3" xfId="50218"/>
    <cellStyle name="Millares 2 2 2 2 3 3" xfId="48024"/>
    <cellStyle name="Millares 2 2 2 2 3 3 2" xfId="50383"/>
    <cellStyle name="Millares 2 2 2 2 3 4" xfId="4154"/>
    <cellStyle name="Millares 2 2 2 2 3 4 2" xfId="50487"/>
    <cellStyle name="Millares 2 2 2 2 3 5" xfId="50705"/>
    <cellStyle name="Millares 2 2 2 2 3 6" xfId="50137"/>
    <cellStyle name="Millares 2 2 2 2 4" xfId="345"/>
    <cellStyle name="Millares 2 2 2 2 4 2" xfId="4211"/>
    <cellStyle name="Millares 2 2 2 2 4 3" xfId="50158"/>
    <cellStyle name="Millares 2 2 2 2 5" xfId="3993"/>
    <cellStyle name="Millares 2 2 2 2 5 2" xfId="49896"/>
    <cellStyle name="Millares 2 2 2 2 6" xfId="44048"/>
    <cellStyle name="Millares 2 2 2 2 6 2" xfId="50860"/>
    <cellStyle name="Millares 2 2 2 2 6 3" xfId="50326"/>
    <cellStyle name="Millares 2 2 2 2 7" xfId="47169"/>
    <cellStyle name="Millares 2 2 2 2 7 2" xfId="50437"/>
    <cellStyle name="Millares 2 2 2 2 7 3" xfId="49975"/>
    <cellStyle name="Millares 2 2 2 2 8" xfId="47992"/>
    <cellStyle name="Millares 2 2 2 2 9" xfId="1004"/>
    <cellStyle name="Millares 2 2 2 2 9 2" xfId="50647"/>
    <cellStyle name="Millares 2 2 2 3" xfId="175"/>
    <cellStyle name="Millares 2 2 2 3 2" xfId="389"/>
    <cellStyle name="Millares 2 2 2 3 2 2" xfId="1920"/>
    <cellStyle name="Millares 2 2 2 3 2 2 2" xfId="50400"/>
    <cellStyle name="Millares 2 2 2 3 2 3" xfId="47819"/>
    <cellStyle name="Millares 2 2 2 3 2 3 2" xfId="50505"/>
    <cellStyle name="Millares 2 2 2 3 2 4" xfId="48030"/>
    <cellStyle name="Millares 2 2 2 3 2 5" xfId="1344"/>
    <cellStyle name="Millares 2 2 2 3 3" xfId="1610"/>
    <cellStyle name="Millares 2 2 2 3 3 2" xfId="50804"/>
    <cellStyle name="Millares 2 2 2 3 3 3" xfId="50264"/>
    <cellStyle name="Millares 2 2 2 3 4" xfId="40544"/>
    <cellStyle name="Millares 2 2 2 3 4 2" xfId="50348"/>
    <cellStyle name="Millares 2 2 2 3 5" xfId="47230"/>
    <cellStyle name="Millares 2 2 2 3 5 2" xfId="50450"/>
    <cellStyle name="Millares 2 2 2 3 5 3" xfId="49983"/>
    <cellStyle name="Millares 2 2 2 3 6" xfId="47509"/>
    <cellStyle name="Millares 2 2 2 3 7" xfId="48001"/>
    <cellStyle name="Millares 2 2 2 3 8" xfId="1024"/>
    <cellStyle name="Millares 2 2 2 4" xfId="188"/>
    <cellStyle name="Millares 2 2 2 4 2" xfId="402"/>
    <cellStyle name="Millares 2 2 2 4 2 2" xfId="2007"/>
    <cellStyle name="Millares 2 2 2 4 2 3" xfId="47906"/>
    <cellStyle name="Millares 2 2 2 4 2 4" xfId="1436"/>
    <cellStyle name="Millares 2 2 2 4 3" xfId="1697"/>
    <cellStyle name="Millares 2 2 2 4 3 2" xfId="50828"/>
    <cellStyle name="Millares 2 2 2 4 3 3" xfId="50296"/>
    <cellStyle name="Millares 2 2 2 4 4" xfId="40631"/>
    <cellStyle name="Millares 2 2 2 4 4 2" xfId="50373"/>
    <cellStyle name="Millares 2 2 2 4 5" xfId="47596"/>
    <cellStyle name="Millares 2 2 2 4 5 2" xfId="50476"/>
    <cellStyle name="Millares 2 2 2 4 6" xfId="48018"/>
    <cellStyle name="Millares 2 2 2 4 7" xfId="1116"/>
    <cellStyle name="Millares 2 2 2 5" xfId="246"/>
    <cellStyle name="Millares 2 2 2 5 2" xfId="460"/>
    <cellStyle name="Millares 2 2 2 5 2 2" xfId="2037"/>
    <cellStyle name="Millares 2 2 2 5 2 3" xfId="47936"/>
    <cellStyle name="Millares 2 2 2 5 2 4" xfId="1466"/>
    <cellStyle name="Millares 2 2 2 5 3" xfId="1727"/>
    <cellStyle name="Millares 2 2 2 5 3 2" xfId="50839"/>
    <cellStyle name="Millares 2 2 2 5 3 3" xfId="50307"/>
    <cellStyle name="Millares 2 2 2 5 4" xfId="40661"/>
    <cellStyle name="Millares 2 2 2 5 5" xfId="47626"/>
    <cellStyle name="Millares 2 2 2 5 6" xfId="1147"/>
    <cellStyle name="Millares 2 2 2 6" xfId="303"/>
    <cellStyle name="Millares 2 2 2 6 2" xfId="1489"/>
    <cellStyle name="Millares 2 2 2 6 2 2" xfId="2060"/>
    <cellStyle name="Millares 2 2 2 6 2 3" xfId="47959"/>
    <cellStyle name="Millares 2 2 2 6 3" xfId="1750"/>
    <cellStyle name="Millares 2 2 2 6 4" xfId="47649"/>
    <cellStyle name="Millares 2 2 2 6 5" xfId="1170"/>
    <cellStyle name="Millares 2 2 2 7" xfId="1201"/>
    <cellStyle name="Millares 2 2 2 7 2" xfId="1780"/>
    <cellStyle name="Millares 2 2 2 7 3" xfId="47679"/>
    <cellStyle name="Millares 2 2 2 8" xfId="1258"/>
    <cellStyle name="Millares 2 2 2 8 2" xfId="1837"/>
    <cellStyle name="Millares 2 2 2 8 3" xfId="47736"/>
    <cellStyle name="Millares 2 2 2 9" xfId="1527"/>
    <cellStyle name="Millares 2 2 2 9 2" xfId="50427"/>
    <cellStyle name="Millares 2 2 20" xfId="46665"/>
    <cellStyle name="Millares 2 2 21" xfId="46821"/>
    <cellStyle name="Millares 2 2 22" xfId="47007"/>
    <cellStyle name="Millares 2 2 23" xfId="47274"/>
    <cellStyle name="Millares 2 2 24" xfId="47419"/>
    <cellStyle name="Millares 2 2 25" xfId="47977"/>
    <cellStyle name="Millares 2 2 26" xfId="48043"/>
    <cellStyle name="Millares 2 2 3" xfId="115"/>
    <cellStyle name="Millares 2 2 3 10" xfId="44040"/>
    <cellStyle name="Millares 2 2 3 11" xfId="44073"/>
    <cellStyle name="Millares 2 2 3 12" xfId="46679"/>
    <cellStyle name="Millares 2 2 3 13" xfId="46835"/>
    <cellStyle name="Millares 2 2 3 14" xfId="47121"/>
    <cellStyle name="Millares 2 2 3 15" xfId="47445"/>
    <cellStyle name="Millares 2 2 3 16" xfId="47987"/>
    <cellStyle name="Millares 2 2 3 17" xfId="894"/>
    <cellStyle name="Millares 2 2 3 2" xfId="222"/>
    <cellStyle name="Millares 2 2 3 2 2" xfId="436"/>
    <cellStyle name="Millares 2 2 3 2 2 2" xfId="49961"/>
    <cellStyle name="Millares 2 2 3 2 2 2 2" xfId="50024"/>
    <cellStyle name="Millares 2 2 3 2 2 2 2 2" xfId="50520"/>
    <cellStyle name="Millares 2 2 3 2 2 2 3" xfId="50414"/>
    <cellStyle name="Millares 2 2 3 2 2 3" xfId="49932"/>
    <cellStyle name="Millares 2 2 3 2 2 3 2" xfId="50362"/>
    <cellStyle name="Millares 2 2 3 2 2 4" xfId="49992"/>
    <cellStyle name="Millares 2 2 3 2 2 4 2" xfId="50464"/>
    <cellStyle name="Millares 2 2 3 2 2 5" xfId="50739"/>
    <cellStyle name="Millares 2 2 3 2 2 6" xfId="50195"/>
    <cellStyle name="Millares 2 2 3 2 3" xfId="4088"/>
    <cellStyle name="Millares 2 2 3 2 3 2" xfId="49947"/>
    <cellStyle name="Millares 2 2 3 2 3 2 2" xfId="50387"/>
    <cellStyle name="Millares 2 2 3 2 3 3" xfId="50008"/>
    <cellStyle name="Millares 2 2 3 2 3 3 2" xfId="50491"/>
    <cellStyle name="Millares 2 2 3 2 3 4" xfId="49894"/>
    <cellStyle name="Millares 2 2 3 2 4" xfId="47239"/>
    <cellStyle name="Millares 2 2 3 2 4 2" xfId="50329"/>
    <cellStyle name="Millares 2 2 3 2 4 3" xfId="49919"/>
    <cellStyle name="Millares 2 2 3 2 5" xfId="1000"/>
    <cellStyle name="Millares 2 2 3 2 5 2" xfId="50440"/>
    <cellStyle name="Millares 2 2 3 2 5 3" xfId="49977"/>
    <cellStyle name="Millares 2 2 3 2 6" xfId="50557"/>
    <cellStyle name="Millares 2 2 3 2 7" xfId="50675"/>
    <cellStyle name="Millares 2 2 3 2 8" xfId="50102"/>
    <cellStyle name="Millares 2 2 3 3" xfId="279"/>
    <cellStyle name="Millares 2 2 3 3 2" xfId="493"/>
    <cellStyle name="Millares 2 2 3 3 2 2" xfId="1940"/>
    <cellStyle name="Millares 2 2 3 3 2 2 2" xfId="50404"/>
    <cellStyle name="Millares 2 2 3 3 2 2 3" xfId="49955"/>
    <cellStyle name="Millares 2 2 3 3 2 3" xfId="4358"/>
    <cellStyle name="Millares 2 2 3 3 2 3 2" xfId="50509"/>
    <cellStyle name="Millares 2 2 3 3 2 3 3" xfId="50018"/>
    <cellStyle name="Millares 2 2 3 3 2 4" xfId="47839"/>
    <cellStyle name="Millares 2 2 3 3 2 4 2" xfId="50764"/>
    <cellStyle name="Millares 2 2 3 3 2 5" xfId="1364"/>
    <cellStyle name="Millares 2 2 3 3 2 5 2" xfId="50216"/>
    <cellStyle name="Millares 2 2 3 3 3" xfId="1630"/>
    <cellStyle name="Millares 2 2 3 3 3 2" xfId="50815"/>
    <cellStyle name="Millares 2 2 3 3 3 3" xfId="50275"/>
    <cellStyle name="Millares 2 2 3 3 4" xfId="4145"/>
    <cellStyle name="Millares 2 2 3 3 4 2" xfId="50352"/>
    <cellStyle name="Millares 2 2 3 3 4 3" xfId="49925"/>
    <cellStyle name="Millares 2 2 3 3 5" xfId="40564"/>
    <cellStyle name="Millares 2 2 3 3 5 2" xfId="50454"/>
    <cellStyle name="Millares 2 2 3 3 5 3" xfId="49985"/>
    <cellStyle name="Millares 2 2 3 3 6" xfId="47529"/>
    <cellStyle name="Millares 2 2 3 3 6 2" xfId="50701"/>
    <cellStyle name="Millares 2 2 3 3 7" xfId="1044"/>
    <cellStyle name="Millares 2 2 3 3 7 2" xfId="50133"/>
    <cellStyle name="Millares 2 2 3 4" xfId="336"/>
    <cellStyle name="Millares 2 2 3 4 2" xfId="1799"/>
    <cellStyle name="Millares 2 2 3 4 2 2" xfId="50376"/>
    <cellStyle name="Millares 2 2 3 4 2 3" xfId="49940"/>
    <cellStyle name="Millares 2 2 3 4 3" xfId="4202"/>
    <cellStyle name="Millares 2 2 3 4 3 2" xfId="50480"/>
    <cellStyle name="Millares 2 2 3 4 3 3" xfId="50001"/>
    <cellStyle name="Millares 2 2 3 4 4" xfId="47698"/>
    <cellStyle name="Millares 2 2 3 4 4 2" xfId="50716"/>
    <cellStyle name="Millares 2 2 3 4 5" xfId="1220"/>
    <cellStyle name="Millares 2 2 3 4 5 2" xfId="50156"/>
    <cellStyle name="Millares 2 2 3 5" xfId="1277"/>
    <cellStyle name="Millares 2 2 3 5 2" xfId="1856"/>
    <cellStyle name="Millares 2 2 3 5 3" xfId="47755"/>
    <cellStyle name="Millares 2 2 3 6" xfId="1546"/>
    <cellStyle name="Millares 2 2 3 6 2" xfId="50857"/>
    <cellStyle name="Millares 2 2 3 6 3" xfId="50322"/>
    <cellStyle name="Millares 2 2 3 6 4" xfId="49914"/>
    <cellStyle name="Millares 2 2 3 7" xfId="3981"/>
    <cellStyle name="Millares 2 2 3 7 2" xfId="50430"/>
    <cellStyle name="Millares 2 2 3 7 3" xfId="49971"/>
    <cellStyle name="Millares 2 2 3 8" xfId="40480"/>
    <cellStyle name="Millares 2 2 3 8 2" xfId="50556"/>
    <cellStyle name="Millares 2 2 3 9" xfId="43053"/>
    <cellStyle name="Millares 2 2 4" xfId="153"/>
    <cellStyle name="Millares 2 2 4 10" xfId="44074"/>
    <cellStyle name="Millares 2 2 4 11" xfId="46680"/>
    <cellStyle name="Millares 2 2 4 12" xfId="46836"/>
    <cellStyle name="Millares 2 2 4 13" xfId="47221"/>
    <cellStyle name="Millares 2 2 4 14" xfId="47452"/>
    <cellStyle name="Millares 2 2 4 15" xfId="47990"/>
    <cellStyle name="Millares 2 2 4 16" xfId="902"/>
    <cellStyle name="Millares 2 2 4 2" xfId="367"/>
    <cellStyle name="Millares 2 2 4 2 2" xfId="1371"/>
    <cellStyle name="Millares 2 2 4 2 2 2" xfId="1947"/>
    <cellStyle name="Millares 2 2 4 2 2 2 2" xfId="50407"/>
    <cellStyle name="Millares 2 2 4 2 2 3" xfId="47846"/>
    <cellStyle name="Millares 2 2 4 2 2 3 2" xfId="50512"/>
    <cellStyle name="Millares 2 2 4 2 2 4" xfId="48034"/>
    <cellStyle name="Millares 2 2 4 2 2 5" xfId="50277"/>
    <cellStyle name="Millares 2 2 4 2 3" xfId="1637"/>
    <cellStyle name="Millares 2 2 4 2 3 2" xfId="50355"/>
    <cellStyle name="Millares 2 2 4 2 4" xfId="4233"/>
    <cellStyle name="Millares 2 2 4 2 4 2" xfId="50457"/>
    <cellStyle name="Millares 2 2 4 2 4 3" xfId="49987"/>
    <cellStyle name="Millares 2 2 4 2 5" xfId="40571"/>
    <cellStyle name="Millares 2 2 4 2 5 2" xfId="50720"/>
    <cellStyle name="Millares 2 2 4 2 6" xfId="47536"/>
    <cellStyle name="Millares 2 2 4 2 6 2" xfId="50163"/>
    <cellStyle name="Millares 2 2 4 2 7" xfId="48007"/>
    <cellStyle name="Millares 2 2 4 2 8" xfId="1051"/>
    <cellStyle name="Millares 2 2 4 3" xfId="1227"/>
    <cellStyle name="Millares 2 2 4 3 2" xfId="1806"/>
    <cellStyle name="Millares 2 2 4 3 2 2" xfId="50379"/>
    <cellStyle name="Millares 2 2 4 3 3" xfId="47705"/>
    <cellStyle name="Millares 2 2 4 3 3 2" xfId="50483"/>
    <cellStyle name="Millares 2 2 4 3 4" xfId="48022"/>
    <cellStyle name="Millares 2 2 4 3 5" xfId="50241"/>
    <cellStyle name="Millares 2 2 4 4" xfId="1284"/>
    <cellStyle name="Millares 2 2 4 4 2" xfId="1863"/>
    <cellStyle name="Millares 2 2 4 4 3" xfId="47762"/>
    <cellStyle name="Millares 2 2 4 5" xfId="1553"/>
    <cellStyle name="Millares 2 2 4 5 2" xfId="50433"/>
    <cellStyle name="Millares 2 2 4 6" xfId="4019"/>
    <cellStyle name="Millares 2 2 4 6 2" xfId="50558"/>
    <cellStyle name="Millares 2 2 4 7" xfId="40487"/>
    <cellStyle name="Millares 2 2 4 7 2" xfId="50656"/>
    <cellStyle name="Millares 2 2 4 8" xfId="43054"/>
    <cellStyle name="Millares 2 2 4 9" xfId="44045"/>
    <cellStyle name="Millares 2 2 5" xfId="187"/>
    <cellStyle name="Millares 2 2 5 10" xfId="46837"/>
    <cellStyle name="Millares 2 2 5 11" xfId="47286"/>
    <cellStyle name="Millares 2 2 5 12" xfId="47463"/>
    <cellStyle name="Millares 2 2 5 13" xfId="47998"/>
    <cellStyle name="Millares 2 2 5 14" xfId="928"/>
    <cellStyle name="Millares 2 2 5 2" xfId="401"/>
    <cellStyle name="Millares 2 2 5 2 2" xfId="1382"/>
    <cellStyle name="Millares 2 2 5 2 2 2" xfId="1958"/>
    <cellStyle name="Millares 2 2 5 2 2 2 2" xfId="50418"/>
    <cellStyle name="Millares 2 2 5 2 2 3" xfId="47857"/>
    <cellStyle name="Millares 2 2 5 2 2 3 2" xfId="50523"/>
    <cellStyle name="Millares 2 2 5 2 2 4" xfId="50818"/>
    <cellStyle name="Millares 2 2 5 2 2 5" xfId="50281"/>
    <cellStyle name="Millares 2 2 5 2 3" xfId="1648"/>
    <cellStyle name="Millares 2 2 5 2 3 2" xfId="50365"/>
    <cellStyle name="Millares 2 2 5 2 4" xfId="40582"/>
    <cellStyle name="Millares 2 2 5 2 4 2" xfId="50467"/>
    <cellStyle name="Millares 2 2 5 2 5" xfId="47547"/>
    <cellStyle name="Millares 2 2 5 2 6" xfId="48028"/>
    <cellStyle name="Millares 2 2 5 2 7" xfId="1062"/>
    <cellStyle name="Millares 2 2 5 3" xfId="1238"/>
    <cellStyle name="Millares 2 2 5 3 2" xfId="1817"/>
    <cellStyle name="Millares 2 2 5 3 2 2" xfId="50390"/>
    <cellStyle name="Millares 2 2 5 3 3" xfId="47716"/>
    <cellStyle name="Millares 2 2 5 3 3 2" xfId="50494"/>
    <cellStyle name="Millares 2 2 5 3 4" xfId="50792"/>
    <cellStyle name="Millares 2 2 5 3 5" xfId="50245"/>
    <cellStyle name="Millares 2 2 5 4" xfId="1295"/>
    <cellStyle name="Millares 2 2 5 4 2" xfId="1874"/>
    <cellStyle name="Millares 2 2 5 4 3" xfId="47773"/>
    <cellStyle name="Millares 2 2 5 5" xfId="1564"/>
    <cellStyle name="Millares 2 2 5 5 2" xfId="50443"/>
    <cellStyle name="Millares 2 2 5 6" xfId="40498"/>
    <cellStyle name="Millares 2 2 5 7" xfId="43055"/>
    <cellStyle name="Millares 2 2 5 7 2" xfId="50666"/>
    <cellStyle name="Millares 2 2 5 8" xfId="44075"/>
    <cellStyle name="Millares 2 2 5 8 2" xfId="50087"/>
    <cellStyle name="Millares 2 2 5 9" xfId="46681"/>
    <cellStyle name="Millares 2 2 6" xfId="245"/>
    <cellStyle name="Millares 2 2 6 10" xfId="47287"/>
    <cellStyle name="Millares 2 2 6 11" xfId="47477"/>
    <cellStyle name="Millares 2 2 6 12" xfId="48016"/>
    <cellStyle name="Millares 2 2 6 13" xfId="943"/>
    <cellStyle name="Millares 2 2 6 2" xfId="459"/>
    <cellStyle name="Millares 2 2 6 2 2" xfId="1396"/>
    <cellStyle name="Millares 2 2 6 2 2 2" xfId="1972"/>
    <cellStyle name="Millares 2 2 6 2 2 3" xfId="47871"/>
    <cellStyle name="Millares 2 2 6 2 3" xfId="1662"/>
    <cellStyle name="Millares 2 2 6 2 3 2" xfId="50396"/>
    <cellStyle name="Millares 2 2 6 2 4" xfId="40596"/>
    <cellStyle name="Millares 2 2 6 2 4 2" xfId="50501"/>
    <cellStyle name="Millares 2 2 6 2 5" xfId="47561"/>
    <cellStyle name="Millares 2 2 6 2 6" xfId="1076"/>
    <cellStyle name="Millares 2 2 6 3" xfId="1309"/>
    <cellStyle name="Millares 2 2 6 3 2" xfId="1888"/>
    <cellStyle name="Millares 2 2 6 3 3" xfId="47787"/>
    <cellStyle name="Millares 2 2 6 4" xfId="1578"/>
    <cellStyle name="Millares 2 2 6 4 2" xfId="50345"/>
    <cellStyle name="Millares 2 2 6 5" xfId="40512"/>
    <cellStyle name="Millares 2 2 6 5 2" xfId="50447"/>
    <cellStyle name="Millares 2 2 6 6" xfId="43056"/>
    <cellStyle name="Millares 2 2 6 6 2" xfId="50682"/>
    <cellStyle name="Millares 2 2 6 7" xfId="44076"/>
    <cellStyle name="Millares 2 2 6 7 2" xfId="50117"/>
    <cellStyle name="Millares 2 2 6 8" xfId="46682"/>
    <cellStyle name="Millares 2 2 6 9" xfId="46838"/>
    <cellStyle name="Millares 2 2 7" xfId="302"/>
    <cellStyle name="Millares 2 2 7 10" xfId="47288"/>
    <cellStyle name="Millares 2 2 7 11" xfId="47502"/>
    <cellStyle name="Millares 2 2 7 12" xfId="1018"/>
    <cellStyle name="Millares 2 2 7 2" xfId="1337"/>
    <cellStyle name="Millares 2 2 7 2 2" xfId="1913"/>
    <cellStyle name="Millares 2 2 7 2 3" xfId="47812"/>
    <cellStyle name="Millares 2 2 7 3" xfId="1603"/>
    <cellStyle name="Millares 2 2 7 3 2" xfId="50369"/>
    <cellStyle name="Millares 2 2 7 3 3" xfId="49935"/>
    <cellStyle name="Millares 2 2 7 4" xfId="4168"/>
    <cellStyle name="Millares 2 2 7 4 2" xfId="50472"/>
    <cellStyle name="Millares 2 2 7 5" xfId="40537"/>
    <cellStyle name="Millares 2 2 7 5 2" xfId="50708"/>
    <cellStyle name="Millares 2 2 7 6" xfId="43057"/>
    <cellStyle name="Millares 2 2 7 6 2" xfId="50143"/>
    <cellStyle name="Millares 2 2 7 7" xfId="44077"/>
    <cellStyle name="Millares 2 2 7 8" xfId="46683"/>
    <cellStyle name="Millares 2 2 7 9" xfId="46839"/>
    <cellStyle name="Millares 2 2 8" xfId="1109"/>
    <cellStyle name="Millares 2 2 8 2" xfId="1429"/>
    <cellStyle name="Millares 2 2 8 2 2" xfId="2000"/>
    <cellStyle name="Millares 2 2 8 2 3" xfId="47899"/>
    <cellStyle name="Millares 2 2 8 3" xfId="1690"/>
    <cellStyle name="Millares 2 2 8 4" xfId="40624"/>
    <cellStyle name="Millares 2 2 8 5" xfId="44227"/>
    <cellStyle name="Millares 2 2 8 6" xfId="46759"/>
    <cellStyle name="Millares 2 2 8 7" xfId="46916"/>
    <cellStyle name="Millares 2 2 8 8" xfId="47360"/>
    <cellStyle name="Millares 2 2 8 9" xfId="47589"/>
    <cellStyle name="Millares 2 2 9" xfId="1140"/>
    <cellStyle name="Millares 2 2 9 2" xfId="1459"/>
    <cellStyle name="Millares 2 2 9 2 2" xfId="2030"/>
    <cellStyle name="Millares 2 2 9 2 3" xfId="47929"/>
    <cellStyle name="Millares 2 2 9 3" xfId="1720"/>
    <cellStyle name="Millares 2 2 9 4" xfId="40654"/>
    <cellStyle name="Millares 2 2 9 5" xfId="47619"/>
    <cellStyle name="Millares 2 20" xfId="44013"/>
    <cellStyle name="Millares 2 21" xfId="44021"/>
    <cellStyle name="Millares 2 22" xfId="44026"/>
    <cellStyle name="Millares 2 23" xfId="44057"/>
    <cellStyle name="Millares 2 24" xfId="46660"/>
    <cellStyle name="Millares 2 25" xfId="46817"/>
    <cellStyle name="Millares 2 26" xfId="46972"/>
    <cellStyle name="Millares 2 27" xfId="47151"/>
    <cellStyle name="Millares 2 28" xfId="47975"/>
    <cellStyle name="Millares 2 29" xfId="522"/>
    <cellStyle name="Millares 2 3" xfId="118"/>
    <cellStyle name="Millares 2 3 10" xfId="46684"/>
    <cellStyle name="Millares 2 3 10 2" xfId="50559"/>
    <cellStyle name="Millares 2 3 11" xfId="46840"/>
    <cellStyle name="Millares 2 3 11 2" xfId="50646"/>
    <cellStyle name="Millares 2 3 12" xfId="47003"/>
    <cellStyle name="Millares 2 3 12 2" xfId="50060"/>
    <cellStyle name="Millares 2 3 13" xfId="47979"/>
    <cellStyle name="Millares 2 3 14" xfId="48048"/>
    <cellStyle name="Millares 2 3 15" xfId="712"/>
    <cellStyle name="Millares 2 3 2" xfId="156"/>
    <cellStyle name="Millares 2 3 2 2" xfId="370"/>
    <cellStyle name="Millares 2 3 2 2 10" xfId="1005"/>
    <cellStyle name="Millares 2 3 2 2 2" xfId="1094"/>
    <cellStyle name="Millares 2 3 2 2 2 2" xfId="1415"/>
    <cellStyle name="Millares 2 3 2 2 2 2 2" xfId="1986"/>
    <cellStyle name="Millares 2 3 2 2 2 2 2 2" xfId="50410"/>
    <cellStyle name="Millares 2 3 2 2 2 2 3" xfId="47885"/>
    <cellStyle name="Millares 2 3 2 2 2 2 4" xfId="49959"/>
    <cellStyle name="Millares 2 3 2 2 2 3" xfId="1676"/>
    <cellStyle name="Millares 2 3 2 2 2 3 2" xfId="50515"/>
    <cellStyle name="Millares 2 3 2 2 2 3 3" xfId="50021"/>
    <cellStyle name="Millares 2 3 2 2 2 4" xfId="40610"/>
    <cellStyle name="Millares 2 3 2 2 2 5" xfId="47253"/>
    <cellStyle name="Millares 2 3 2 2 2 6" xfId="47575"/>
    <cellStyle name="Millares 2 3 2 2 2 7" xfId="48035"/>
    <cellStyle name="Millares 2 3 2 2 3" xfId="1326"/>
    <cellStyle name="Millares 2 3 2 2 3 2" xfId="1902"/>
    <cellStyle name="Millares 2 3 2 2 3 3" xfId="47801"/>
    <cellStyle name="Millares 2 3 2 2 4" xfId="1592"/>
    <cellStyle name="Millares 2 3 2 2 4 2" xfId="50358"/>
    <cellStyle name="Millares 2 3 2 2 4 3" xfId="49929"/>
    <cellStyle name="Millares 2 3 2 2 5" xfId="4235"/>
    <cellStyle name="Millares 2 3 2 2 5 2" xfId="50460"/>
    <cellStyle name="Millares 2 3 2 2 5 3" xfId="49990"/>
    <cellStyle name="Millares 2 3 2 2 6" xfId="40526"/>
    <cellStyle name="Millares 2 3 2 2 6 2" xfId="50721"/>
    <cellStyle name="Millares 2 3 2 2 7" xfId="47166"/>
    <cellStyle name="Millares 2 3 2 2 7 2" xfId="50164"/>
    <cellStyle name="Millares 2 3 2 2 8" xfId="47491"/>
    <cellStyle name="Millares 2 3 2 2 9" xfId="48008"/>
    <cellStyle name="Millares 2 3 2 3" xfId="4022"/>
    <cellStyle name="Millares 2 3 2 3 2" xfId="47227"/>
    <cellStyle name="Millares 2 3 2 3 2 2" xfId="50382"/>
    <cellStyle name="Millares 2 3 2 3 2 3" xfId="49944"/>
    <cellStyle name="Millares 2 3 2 3 3" xfId="48023"/>
    <cellStyle name="Millares 2 3 2 3 3 2" xfId="50486"/>
    <cellStyle name="Millares 2 3 2 3 3 3" xfId="50005"/>
    <cellStyle name="Millares 2 3 2 3 4" xfId="50775"/>
    <cellStyle name="Millares 2 3 2 3 5" xfId="50228"/>
    <cellStyle name="Millares 2 3 2 3 6" xfId="49860"/>
    <cellStyle name="Millares 2 3 2 4" xfId="44047"/>
    <cellStyle name="Millares 2 3 2 4 2" xfId="50325"/>
    <cellStyle name="Millares 2 3 2 4 3" xfId="49917"/>
    <cellStyle name="Millares 2 3 2 5" xfId="47040"/>
    <cellStyle name="Millares 2 3 2 5 2" xfId="50436"/>
    <cellStyle name="Millares 2 3 2 5 3" xfId="49974"/>
    <cellStyle name="Millares 2 3 2 6" xfId="47991"/>
    <cellStyle name="Millares 2 3 2 6 2" xfId="50560"/>
    <cellStyle name="Millares 2 3 2 7" xfId="48057"/>
    <cellStyle name="Millares 2 3 2 7 2" xfId="50657"/>
    <cellStyle name="Millares 2 3 2 8" xfId="868"/>
    <cellStyle name="Millares 2 3 2 8 2" xfId="50075"/>
    <cellStyle name="Millares 2 3 3" xfId="224"/>
    <cellStyle name="Millares 2 3 3 10" xfId="893"/>
    <cellStyle name="Millares 2 3 3 2" xfId="438"/>
    <cellStyle name="Millares 2 3 3 2 2" xfId="1363"/>
    <cellStyle name="Millares 2 3 3 2 2 2" xfId="1939"/>
    <cellStyle name="Millares 2 3 3 2 2 3" xfId="47838"/>
    <cellStyle name="Millares 2 3 3 2 3" xfId="1629"/>
    <cellStyle name="Millares 2 3 3 2 3 2" xfId="50399"/>
    <cellStyle name="Millares 2 3 3 2 3 3" xfId="49952"/>
    <cellStyle name="Millares 2 3 3 2 4" xfId="40563"/>
    <cellStyle name="Millares 2 3 3 2 4 2" xfId="50504"/>
    <cellStyle name="Millares 2 3 3 2 4 3" xfId="50016"/>
    <cellStyle name="Millares 2 3 3 2 5" xfId="47236"/>
    <cellStyle name="Millares 2 3 3 2 5 2" xfId="50740"/>
    <cellStyle name="Millares 2 3 3 2 6" xfId="47528"/>
    <cellStyle name="Millares 2 3 3 2 7" xfId="48029"/>
    <cellStyle name="Millares 2 3 3 2 8" xfId="1043"/>
    <cellStyle name="Millares 2 3 3 3" xfId="1219"/>
    <cellStyle name="Millares 2 3 3 3 2" xfId="1798"/>
    <cellStyle name="Millares 2 3 3 3 3" xfId="47697"/>
    <cellStyle name="Millares 2 3 3 4" xfId="1276"/>
    <cellStyle name="Millares 2 3 3 4 2" xfId="1855"/>
    <cellStyle name="Millares 2 3 3 4 2 2" xfId="50347"/>
    <cellStyle name="Millares 2 3 3 4 3" xfId="47754"/>
    <cellStyle name="Millares 2 3 3 4 4" xfId="49923"/>
    <cellStyle name="Millares 2 3 3 5" xfId="1545"/>
    <cellStyle name="Millares 2 3 3 5 2" xfId="50449"/>
    <cellStyle name="Millares 2 3 3 5 3" xfId="49982"/>
    <cellStyle name="Millares 2 3 3 6" xfId="40479"/>
    <cellStyle name="Millares 2 3 3 7" xfId="47118"/>
    <cellStyle name="Millares 2 3 3 7 2" xfId="50104"/>
    <cellStyle name="Millares 2 3 3 8" xfId="47444"/>
    <cellStyle name="Millares 2 3 3 9" xfId="48000"/>
    <cellStyle name="Millares 2 3 4" xfId="281"/>
    <cellStyle name="Millares 2 3 4 10" xfId="48017"/>
    <cellStyle name="Millares 2 3 4 11" xfId="920"/>
    <cellStyle name="Millares 2 3 4 2" xfId="495"/>
    <cellStyle name="Millares 2 3 4 2 2" xfId="1376"/>
    <cellStyle name="Millares 2 3 4 2 2 2" xfId="1952"/>
    <cellStyle name="Millares 2 3 4 2 2 3" xfId="47851"/>
    <cellStyle name="Millares 2 3 4 2 3" xfId="1642"/>
    <cellStyle name="Millares 2 3 4 2 3 2" xfId="50765"/>
    <cellStyle name="Millares 2 3 4 2 4" xfId="4360"/>
    <cellStyle name="Millares 2 3 4 2 5" xfId="40576"/>
    <cellStyle name="Millares 2 3 4 2 6" xfId="47541"/>
    <cellStyle name="Millares 2 3 4 2 7" xfId="1056"/>
    <cellStyle name="Millares 2 3 4 3" xfId="1232"/>
    <cellStyle name="Millares 2 3 4 3 2" xfId="1811"/>
    <cellStyle name="Millares 2 3 4 3 3" xfId="47710"/>
    <cellStyle name="Millares 2 3 4 4" xfId="1289"/>
    <cellStyle name="Millares 2 3 4 4 2" xfId="1868"/>
    <cellStyle name="Millares 2 3 4 4 2 2" xfId="50372"/>
    <cellStyle name="Millares 2 3 4 4 3" xfId="47767"/>
    <cellStyle name="Millares 2 3 4 4 4" xfId="49938"/>
    <cellStyle name="Millares 2 3 4 5" xfId="1558"/>
    <cellStyle name="Millares 2 3 4 5 2" xfId="50475"/>
    <cellStyle name="Millares 2 3 4 5 3" xfId="49999"/>
    <cellStyle name="Millares 2 3 4 6" xfId="4147"/>
    <cellStyle name="Millares 2 3 4 7" xfId="40492"/>
    <cellStyle name="Millares 2 3 4 7 2" xfId="50135"/>
    <cellStyle name="Millares 2 3 4 8" xfId="47218"/>
    <cellStyle name="Millares 2 3 4 9" xfId="47457"/>
    <cellStyle name="Millares 2 3 5" xfId="338"/>
    <cellStyle name="Millares 2 3 5 2" xfId="1067"/>
    <cellStyle name="Millares 2 3 5 2 2" xfId="1387"/>
    <cellStyle name="Millares 2 3 5 2 2 2" xfId="1963"/>
    <cellStyle name="Millares 2 3 5 2 2 3" xfId="47862"/>
    <cellStyle name="Millares 2 3 5 2 3" xfId="1653"/>
    <cellStyle name="Millares 2 3 5 2 4" xfId="40587"/>
    <cellStyle name="Millares 2 3 5 2 5" xfId="47552"/>
    <cellStyle name="Millares 2 3 5 3" xfId="1243"/>
    <cellStyle name="Millares 2 3 5 3 2" xfId="1822"/>
    <cellStyle name="Millares 2 3 5 3 3" xfId="47721"/>
    <cellStyle name="Millares 2 3 5 4" xfId="1300"/>
    <cellStyle name="Millares 2 3 5 4 2" xfId="1879"/>
    <cellStyle name="Millares 2 3 5 4 3" xfId="47778"/>
    <cellStyle name="Millares 2 3 5 4 4" xfId="50717"/>
    <cellStyle name="Millares 2 3 5 5" xfId="1569"/>
    <cellStyle name="Millares 2 3 5 5 2" xfId="50157"/>
    <cellStyle name="Millares 2 3 5 6" xfId="4204"/>
    <cellStyle name="Millares 2 3 5 7" xfId="40503"/>
    <cellStyle name="Millares 2 3 5 8" xfId="47468"/>
    <cellStyle name="Millares 2 3 5 9" xfId="933"/>
    <cellStyle name="Millares 2 3 6" xfId="948"/>
    <cellStyle name="Millares 2 3 6 2" xfId="1080"/>
    <cellStyle name="Millares 2 3 6 2 2" xfId="1401"/>
    <cellStyle name="Millares 2 3 6 2 2 2" xfId="1977"/>
    <cellStyle name="Millares 2 3 6 2 2 3" xfId="47876"/>
    <cellStyle name="Millares 2 3 6 2 3" xfId="1667"/>
    <cellStyle name="Millares 2 3 6 2 4" xfId="40601"/>
    <cellStyle name="Millares 2 3 6 2 5" xfId="47566"/>
    <cellStyle name="Millares 2 3 6 3" xfId="1314"/>
    <cellStyle name="Millares 2 3 6 3 2" xfId="1893"/>
    <cellStyle name="Millares 2 3 6 3 3" xfId="47792"/>
    <cellStyle name="Millares 2 3 6 4" xfId="1583"/>
    <cellStyle name="Millares 2 3 6 5" xfId="40517"/>
    <cellStyle name="Millares 2 3 6 6" xfId="47482"/>
    <cellStyle name="Millares 2 3 7" xfId="43058"/>
    <cellStyle name="Millares 2 3 7 2" xfId="50772"/>
    <cellStyle name="Millares 2 3 7 3" xfId="50225"/>
    <cellStyle name="Millares 2 3 7 4" xfId="49855"/>
    <cellStyle name="Millares 2 3 8" xfId="44031"/>
    <cellStyle name="Millares 2 3 8 2" xfId="50859"/>
    <cellStyle name="Millares 2 3 8 3" xfId="50320"/>
    <cellStyle name="Millares 2 3 8 4" xfId="49912"/>
    <cellStyle name="Millares 2 3 9" xfId="44078"/>
    <cellStyle name="Millares 2 3 9 2" xfId="50426"/>
    <cellStyle name="Millares 2 3 9 3" xfId="49969"/>
    <cellStyle name="Millares 2 30" xfId="63"/>
    <cellStyle name="Millares 2 4" xfId="122"/>
    <cellStyle name="Millares 2 4 10" xfId="1255"/>
    <cellStyle name="Millares 2 4 10 2" xfId="1834"/>
    <cellStyle name="Millares 2 4 10 2 2" xfId="50429"/>
    <cellStyle name="Millares 2 4 10 3" xfId="47733"/>
    <cellStyle name="Millares 2 4 10 4" xfId="49970"/>
    <cellStyle name="Millares 2 4 11" xfId="1524"/>
    <cellStyle name="Millares 2 4 11 2" xfId="50561"/>
    <cellStyle name="Millares 2 4 12" xfId="40458"/>
    <cellStyle name="Millares 2 4 13" xfId="43059"/>
    <cellStyle name="Millares 2 4 14" xfId="44036"/>
    <cellStyle name="Millares 2 4 15" xfId="44079"/>
    <cellStyle name="Millares 2 4 16" xfId="46685"/>
    <cellStyle name="Millares 2 4 17" xfId="46841"/>
    <cellStyle name="Millares 2 4 18" xfId="47039"/>
    <cellStyle name="Millares 2 4 19" xfId="47289"/>
    <cellStyle name="Millares 2 4 2" xfId="172"/>
    <cellStyle name="Millares 2 4 2 10" xfId="48056"/>
    <cellStyle name="Millares 2 4 2 2" xfId="386"/>
    <cellStyle name="Millares 2 4 2 2 2" xfId="1093"/>
    <cellStyle name="Millares 2 4 2 2 2 2" xfId="1414"/>
    <cellStyle name="Millares 2 4 2 2 2 2 2" xfId="1985"/>
    <cellStyle name="Millares 2 4 2 2 2 2 2 2" xfId="50413"/>
    <cellStyle name="Millares 2 4 2 2 2 2 3" xfId="47884"/>
    <cellStyle name="Millares 2 4 2 2 2 2 4" xfId="49960"/>
    <cellStyle name="Millares 2 4 2 2 2 3" xfId="1675"/>
    <cellStyle name="Millares 2 4 2 2 2 3 2" xfId="50519"/>
    <cellStyle name="Millares 2 4 2 2 2 3 3" xfId="50023"/>
    <cellStyle name="Millares 2 4 2 2 2 4" xfId="40609"/>
    <cellStyle name="Millares 2 4 2 2 2 5" xfId="47574"/>
    <cellStyle name="Millares 2 4 2 2 3" xfId="1325"/>
    <cellStyle name="Millares 2 4 2 2 3 2" xfId="1901"/>
    <cellStyle name="Millares 2 4 2 2 3 3" xfId="47800"/>
    <cellStyle name="Millares 2 4 2 2 4" xfId="1591"/>
    <cellStyle name="Millares 2 4 2 2 4 2" xfId="50361"/>
    <cellStyle name="Millares 2 4 2 2 4 3" xfId="49931"/>
    <cellStyle name="Millares 2 4 2 2 5" xfId="40525"/>
    <cellStyle name="Millares 2 4 2 2 5 2" xfId="50463"/>
    <cellStyle name="Millares 2 4 2 2 5 3" xfId="49991"/>
    <cellStyle name="Millares 2 4 2 2 6" xfId="47252"/>
    <cellStyle name="Millares 2 4 2 2 6 2" xfId="50723"/>
    <cellStyle name="Millares 2 4 2 2 7" xfId="47490"/>
    <cellStyle name="Millares 2 4 2 3" xfId="1057"/>
    <cellStyle name="Millares 2 4 2 3 2" xfId="1377"/>
    <cellStyle name="Millares 2 4 2 3 2 2" xfId="1953"/>
    <cellStyle name="Millares 2 4 2 3 2 2 2" xfId="50386"/>
    <cellStyle name="Millares 2 4 2 3 2 3" xfId="47852"/>
    <cellStyle name="Millares 2 4 2 3 2 4" xfId="49946"/>
    <cellStyle name="Millares 2 4 2 3 3" xfId="1643"/>
    <cellStyle name="Millares 2 4 2 3 3 2" xfId="50490"/>
    <cellStyle name="Millares 2 4 2 3 3 3" xfId="50007"/>
    <cellStyle name="Millares 2 4 2 3 4" xfId="40577"/>
    <cellStyle name="Millares 2 4 2 3 5" xfId="47542"/>
    <cellStyle name="Millares 2 4 2 4" xfId="1233"/>
    <cellStyle name="Millares 2 4 2 4 2" xfId="1812"/>
    <cellStyle name="Millares 2 4 2 4 3" xfId="47711"/>
    <cellStyle name="Millares 2 4 2 5" xfId="1290"/>
    <cellStyle name="Millares 2 4 2 5 2" xfId="1869"/>
    <cellStyle name="Millares 2 4 2 5 2 2" xfId="50328"/>
    <cellStyle name="Millares 2 4 2 5 3" xfId="47768"/>
    <cellStyle name="Millares 2 4 2 5 4" xfId="49918"/>
    <cellStyle name="Millares 2 4 2 6" xfId="1559"/>
    <cellStyle name="Millares 2 4 2 6 2" xfId="50439"/>
    <cellStyle name="Millares 2 4 2 6 3" xfId="49976"/>
    <cellStyle name="Millares 2 4 2 7" xfId="40493"/>
    <cellStyle name="Millares 2 4 2 7 2" xfId="50562"/>
    <cellStyle name="Millares 2 4 2 8" xfId="47165"/>
    <cellStyle name="Millares 2 4 2 8 2" xfId="50659"/>
    <cellStyle name="Millares 2 4 2 9" xfId="47458"/>
    <cellStyle name="Millares 2 4 20" xfId="47423"/>
    <cellStyle name="Millares 2 4 21" xfId="47984"/>
    <cellStyle name="Millares 2 4 22" xfId="48049"/>
    <cellStyle name="Millares 2 4 3" xfId="228"/>
    <cellStyle name="Millares 2 4 3 2" xfId="442"/>
    <cellStyle name="Millares 2 4 3 2 2" xfId="1388"/>
    <cellStyle name="Millares 2 4 3 2 2 2" xfId="1964"/>
    <cellStyle name="Millares 2 4 3 2 2 3" xfId="47863"/>
    <cellStyle name="Millares 2 4 3 2 3" xfId="1654"/>
    <cellStyle name="Millares 2 4 3 2 3 2" xfId="50403"/>
    <cellStyle name="Millares 2 4 3 2 3 3" xfId="49954"/>
    <cellStyle name="Millares 2 4 3 2 4" xfId="40588"/>
    <cellStyle name="Millares 2 4 3 2 4 2" xfId="50508"/>
    <cellStyle name="Millares 2 4 3 2 4 3" xfId="50017"/>
    <cellStyle name="Millares 2 4 3 2 5" xfId="47553"/>
    <cellStyle name="Millares 2 4 3 2 6" xfId="50197"/>
    <cellStyle name="Millares 2 4 3 3" xfId="1244"/>
    <cellStyle name="Millares 2 4 3 3 2" xfId="1823"/>
    <cellStyle name="Millares 2 4 3 3 3" xfId="47722"/>
    <cellStyle name="Millares 2 4 3 4" xfId="1301"/>
    <cellStyle name="Millares 2 4 3 4 2" xfId="1880"/>
    <cellStyle name="Millares 2 4 3 4 2 2" xfId="50351"/>
    <cellStyle name="Millares 2 4 3 4 3" xfId="47779"/>
    <cellStyle name="Millares 2 4 3 4 4" xfId="49924"/>
    <cellStyle name="Millares 2 4 3 5" xfId="1570"/>
    <cellStyle name="Millares 2 4 3 5 2" xfId="50453"/>
    <cellStyle name="Millares 2 4 3 5 3" xfId="49984"/>
    <cellStyle name="Millares 2 4 3 6" xfId="40504"/>
    <cellStyle name="Millares 2 4 3 7" xfId="47226"/>
    <cellStyle name="Millares 2 4 3 7 2" xfId="50106"/>
    <cellStyle name="Millares 2 4 3 8" xfId="47469"/>
    <cellStyle name="Millares 2 4 4" xfId="285"/>
    <cellStyle name="Millares 2 4 4 2" xfId="499"/>
    <cellStyle name="Millares 2 4 4 2 2" xfId="1402"/>
    <cellStyle name="Millares 2 4 4 2 2 2" xfId="1978"/>
    <cellStyle name="Millares 2 4 4 2 2 3" xfId="47877"/>
    <cellStyle name="Millares 2 4 4 2 3" xfId="1668"/>
    <cellStyle name="Millares 2 4 4 2 4" xfId="40602"/>
    <cellStyle name="Millares 2 4 4 2 5" xfId="47567"/>
    <cellStyle name="Millares 2 4 4 3" xfId="1315"/>
    <cellStyle name="Millares 2 4 4 3 2" xfId="1894"/>
    <cellStyle name="Millares 2 4 4 3 3" xfId="47793"/>
    <cellStyle name="Millares 2 4 4 4" xfId="1584"/>
    <cellStyle name="Millares 2 4 4 4 2" xfId="50375"/>
    <cellStyle name="Millares 2 4 4 4 3" xfId="49939"/>
    <cellStyle name="Millares 2 4 4 5" xfId="40518"/>
    <cellStyle name="Millares 2 4 4 5 2" xfId="50479"/>
    <cellStyle name="Millares 2 4 4 5 3" xfId="50000"/>
    <cellStyle name="Millares 2 4 4 6" xfId="47483"/>
    <cellStyle name="Millares 2 4 4 7" xfId="50136"/>
    <cellStyle name="Millares 2 4 5" xfId="342"/>
    <cellStyle name="Millares 2 4 5 2" xfId="1341"/>
    <cellStyle name="Millares 2 4 5 2 2" xfId="1917"/>
    <cellStyle name="Millares 2 4 5 2 3" xfId="47816"/>
    <cellStyle name="Millares 2 4 5 3" xfId="1607"/>
    <cellStyle name="Millares 2 4 5 4" xfId="40541"/>
    <cellStyle name="Millares 2 4 5 5" xfId="47506"/>
    <cellStyle name="Millares 2 4 6" xfId="1113"/>
    <cellStyle name="Millares 2 4 6 2" xfId="1433"/>
    <cellStyle name="Millares 2 4 6 2 2" xfId="2004"/>
    <cellStyle name="Millares 2 4 6 2 3" xfId="47903"/>
    <cellStyle name="Millares 2 4 6 3" xfId="1694"/>
    <cellStyle name="Millares 2 4 6 4" xfId="40628"/>
    <cellStyle name="Millares 2 4 6 5" xfId="47593"/>
    <cellStyle name="Millares 2 4 7" xfId="1144"/>
    <cellStyle name="Millares 2 4 7 2" xfId="1463"/>
    <cellStyle name="Millares 2 4 7 2 2" xfId="2034"/>
    <cellStyle name="Millares 2 4 7 2 3" xfId="47933"/>
    <cellStyle name="Millares 2 4 7 3" xfId="1724"/>
    <cellStyle name="Millares 2 4 7 4" xfId="40658"/>
    <cellStyle name="Millares 2 4 7 5" xfId="47623"/>
    <cellStyle name="Millares 2 4 8" xfId="1167"/>
    <cellStyle name="Millares 2 4 8 2" xfId="1486"/>
    <cellStyle name="Millares 2 4 8 2 2" xfId="2057"/>
    <cellStyle name="Millares 2 4 8 2 3" xfId="47956"/>
    <cellStyle name="Millares 2 4 8 3" xfId="1747"/>
    <cellStyle name="Millares 2 4 8 4" xfId="47646"/>
    <cellStyle name="Millares 2 4 9" xfId="1198"/>
    <cellStyle name="Millares 2 4 9 2" xfId="1777"/>
    <cellStyle name="Millares 2 4 9 3" xfId="47676"/>
    <cellStyle name="Millares 2 4 9 3 2" xfId="50321"/>
    <cellStyle name="Millares 2 4 9 4" xfId="49913"/>
    <cellStyle name="Millares 2 5" xfId="120"/>
    <cellStyle name="Millares 2 5 10" xfId="40456"/>
    <cellStyle name="Millares 2 5 11" xfId="43060"/>
    <cellStyle name="Millares 2 5 11 2" xfId="50061"/>
    <cellStyle name="Millares 2 5 12" xfId="44044"/>
    <cellStyle name="Millares 2 5 13" xfId="44080"/>
    <cellStyle name="Millares 2 5 14" xfId="46686"/>
    <cellStyle name="Millares 2 5 15" xfId="46842"/>
    <cellStyle name="Millares 2 5 16" xfId="47016"/>
    <cellStyle name="Millares 2 5 17" xfId="47290"/>
    <cellStyle name="Millares 2 5 18" xfId="47421"/>
    <cellStyle name="Millares 2 5 19" xfId="47989"/>
    <cellStyle name="Millares 2 5 2" xfId="170"/>
    <cellStyle name="Millares 2 5 2 10" xfId="47245"/>
    <cellStyle name="Millares 2 5 2 11" xfId="47291"/>
    <cellStyle name="Millares 2 5 2 12" xfId="47488"/>
    <cellStyle name="Millares 2 5 2 13" xfId="48006"/>
    <cellStyle name="Millares 2 5 2 14" xfId="955"/>
    <cellStyle name="Millares 2 5 2 2" xfId="384"/>
    <cellStyle name="Millares 2 5 2 2 2" xfId="1407"/>
    <cellStyle name="Millares 2 5 2 2 2 2" xfId="1983"/>
    <cellStyle name="Millares 2 5 2 2 2 3" xfId="47882"/>
    <cellStyle name="Millares 2 5 2 2 3" xfId="1673"/>
    <cellStyle name="Millares 2 5 2 2 3 2" xfId="50406"/>
    <cellStyle name="Millares 2 5 2 2 3 3" xfId="49956"/>
    <cellStyle name="Millares 2 5 2 2 4" xfId="40607"/>
    <cellStyle name="Millares 2 5 2 2 4 2" xfId="50511"/>
    <cellStyle name="Millares 2 5 2 2 4 3" xfId="50019"/>
    <cellStyle name="Millares 2 5 2 2 5" xfId="47572"/>
    <cellStyle name="Millares 2 5 2 2 6" xfId="48033"/>
    <cellStyle name="Millares 2 5 2 2 7" xfId="1086"/>
    <cellStyle name="Millares 2 5 2 3" xfId="1320"/>
    <cellStyle name="Millares 2 5 2 3 2" xfId="1899"/>
    <cellStyle name="Millares 2 5 2 3 3" xfId="47798"/>
    <cellStyle name="Millares 2 5 2 4" xfId="1589"/>
    <cellStyle name="Millares 2 5 2 4 2" xfId="50354"/>
    <cellStyle name="Millares 2 5 2 4 3" xfId="49926"/>
    <cellStyle name="Millares 2 5 2 5" xfId="40523"/>
    <cellStyle name="Millares 2 5 2 5 2" xfId="50456"/>
    <cellStyle name="Millares 2 5 2 5 3" xfId="49986"/>
    <cellStyle name="Millares 2 5 2 6" xfId="43061"/>
    <cellStyle name="Millares 2 5 2 6 2" xfId="50658"/>
    <cellStyle name="Millares 2 5 2 7" xfId="44081"/>
    <cellStyle name="Millares 2 5 2 7 2" xfId="50076"/>
    <cellStyle name="Millares 2 5 2 8" xfId="46687"/>
    <cellStyle name="Millares 2 5 2 9" xfId="46843"/>
    <cellStyle name="Millares 2 5 20" xfId="48054"/>
    <cellStyle name="Millares 2 5 21" xfId="846"/>
    <cellStyle name="Millares 2 5 3" xfId="226"/>
    <cellStyle name="Millares 2 5 3 2" xfId="440"/>
    <cellStyle name="Millares 2 5 3 2 2" xfId="1915"/>
    <cellStyle name="Millares 2 5 3 2 3" xfId="47814"/>
    <cellStyle name="Millares 2 5 3 2 4" xfId="1339"/>
    <cellStyle name="Millares 2 5 3 3" xfId="1605"/>
    <cellStyle name="Millares 2 5 3 3 2" xfId="50803"/>
    <cellStyle name="Millares 2 5 3 3 3" xfId="50262"/>
    <cellStyle name="Millares 2 5 3 4" xfId="40539"/>
    <cellStyle name="Millares 2 5 3 4 2" xfId="50378"/>
    <cellStyle name="Millares 2 5 3 4 3" xfId="49941"/>
    <cellStyle name="Millares 2 5 3 5" xfId="47504"/>
    <cellStyle name="Millares 2 5 3 5 2" xfId="50482"/>
    <cellStyle name="Millares 2 5 3 5 3" xfId="50002"/>
    <cellStyle name="Millares 2 5 3 6" xfId="48021"/>
    <cellStyle name="Millares 2 5 3 7" xfId="1020"/>
    <cellStyle name="Millares 2 5 4" xfId="283"/>
    <cellStyle name="Millares 2 5 4 2" xfId="497"/>
    <cellStyle name="Millares 2 5 4 2 2" xfId="2002"/>
    <cellStyle name="Millares 2 5 4 2 3" xfId="47901"/>
    <cellStyle name="Millares 2 5 4 2 4" xfId="1431"/>
    <cellStyle name="Millares 2 5 4 3" xfId="1692"/>
    <cellStyle name="Millares 2 5 4 3 2" xfId="50827"/>
    <cellStyle name="Millares 2 5 4 3 3" xfId="50294"/>
    <cellStyle name="Millares 2 5 4 4" xfId="40626"/>
    <cellStyle name="Millares 2 5 4 5" xfId="47591"/>
    <cellStyle name="Millares 2 5 4 6" xfId="1111"/>
    <cellStyle name="Millares 2 5 5" xfId="340"/>
    <cellStyle name="Millares 2 5 5 2" xfId="1461"/>
    <cellStyle name="Millares 2 5 5 2 2" xfId="2032"/>
    <cellStyle name="Millares 2 5 5 2 3" xfId="47931"/>
    <cellStyle name="Millares 2 5 5 3" xfId="1722"/>
    <cellStyle name="Millares 2 5 5 4" xfId="40656"/>
    <cellStyle name="Millares 2 5 5 5" xfId="47621"/>
    <cellStyle name="Millares 2 5 5 6" xfId="1142"/>
    <cellStyle name="Millares 2 5 6" xfId="1165"/>
    <cellStyle name="Millares 2 5 6 2" xfId="1484"/>
    <cellStyle name="Millares 2 5 6 2 2" xfId="2055"/>
    <cellStyle name="Millares 2 5 6 2 3" xfId="47954"/>
    <cellStyle name="Millares 2 5 6 3" xfId="1745"/>
    <cellStyle name="Millares 2 5 6 4" xfId="47644"/>
    <cellStyle name="Millares 2 5 7" xfId="1196"/>
    <cellStyle name="Millares 2 5 7 2" xfId="1775"/>
    <cellStyle name="Millares 2 5 7 3" xfId="47674"/>
    <cellStyle name="Millares 2 5 7 3 2" xfId="50323"/>
    <cellStyle name="Millares 2 5 7 4" xfId="49915"/>
    <cellStyle name="Millares 2 5 8" xfId="1253"/>
    <cellStyle name="Millares 2 5 8 2" xfId="1832"/>
    <cellStyle name="Millares 2 5 8 2 2" xfId="50432"/>
    <cellStyle name="Millares 2 5 8 3" xfId="47731"/>
    <cellStyle name="Millares 2 5 8 4" xfId="49972"/>
    <cellStyle name="Millares 2 5 9" xfId="1522"/>
    <cellStyle name="Millares 2 5 9 2" xfId="50563"/>
    <cellStyle name="Millares 2 6" xfId="136"/>
    <cellStyle name="Millares 2 6 10" xfId="43062"/>
    <cellStyle name="Millares 2 6 10 2" xfId="50068"/>
    <cellStyle name="Millares 2 6 11" xfId="44082"/>
    <cellStyle name="Millares 2 6 12" xfId="46688"/>
    <cellStyle name="Millares 2 6 13" xfId="46844"/>
    <cellStyle name="Millares 2 6 14" xfId="47117"/>
    <cellStyle name="Millares 2 6 15" xfId="47292"/>
    <cellStyle name="Millares 2 6 16" xfId="47433"/>
    <cellStyle name="Millares 2 6 17" xfId="47997"/>
    <cellStyle name="Millares 2 6 18" xfId="48061"/>
    <cellStyle name="Millares 2 6 2" xfId="238"/>
    <cellStyle name="Millares 2 6 2 10" xfId="47293"/>
    <cellStyle name="Millares 2 6 2 11" xfId="47516"/>
    <cellStyle name="Millares 2 6 2 12" xfId="48027"/>
    <cellStyle name="Millares 2 6 2 2" xfId="452"/>
    <cellStyle name="Millares 2 6 2 2 2" xfId="1927"/>
    <cellStyle name="Millares 2 6 2 2 2 2" xfId="50417"/>
    <cellStyle name="Millares 2 6 2 2 2 3" xfId="49962"/>
    <cellStyle name="Millares 2 6 2 2 3" xfId="47826"/>
    <cellStyle name="Millares 2 6 2 2 3 2" xfId="50522"/>
    <cellStyle name="Millares 2 6 2 2 3 3" xfId="50025"/>
    <cellStyle name="Millares 2 6 2 2 4" xfId="50745"/>
    <cellStyle name="Millares 2 6 2 2 5" xfId="50201"/>
    <cellStyle name="Millares 2 6 2 3" xfId="1617"/>
    <cellStyle name="Millares 2 6 2 3 2" xfId="50809"/>
    <cellStyle name="Millares 2 6 2 3 3" xfId="50269"/>
    <cellStyle name="Millares 2 6 2 4" xfId="40551"/>
    <cellStyle name="Millares 2 6 2 4 2" xfId="50364"/>
    <cellStyle name="Millares 2 6 2 4 3" xfId="49933"/>
    <cellStyle name="Millares 2 6 2 5" xfId="43063"/>
    <cellStyle name="Millares 2 6 2 5 2" xfId="50466"/>
    <cellStyle name="Millares 2 6 2 5 3" xfId="49993"/>
    <cellStyle name="Millares 2 6 2 6" xfId="44083"/>
    <cellStyle name="Millares 2 6 2 6 2" xfId="50680"/>
    <cellStyle name="Millares 2 6 2 7" xfId="46689"/>
    <cellStyle name="Millares 2 6 2 7 2" xfId="50114"/>
    <cellStyle name="Millares 2 6 2 8" xfId="46845"/>
    <cellStyle name="Millares 2 6 2 9" xfId="47235"/>
    <cellStyle name="Millares 2 6 3" xfId="295"/>
    <cellStyle name="Millares 2 6 3 2" xfId="509"/>
    <cellStyle name="Millares 2 6 3 2 2" xfId="2014"/>
    <cellStyle name="Millares 2 6 3 2 3" xfId="47913"/>
    <cellStyle name="Millares 2 6 3 3" xfId="1704"/>
    <cellStyle name="Millares 2 6 3 3 2" xfId="50833"/>
    <cellStyle name="Millares 2 6 3 3 3" xfId="50301"/>
    <cellStyle name="Millares 2 6 3 4" xfId="40638"/>
    <cellStyle name="Millares 2 6 3 4 2" xfId="50389"/>
    <cellStyle name="Millares 2 6 3 4 3" xfId="49948"/>
    <cellStyle name="Millares 2 6 3 5" xfId="47603"/>
    <cellStyle name="Millares 2 6 3 5 2" xfId="50493"/>
    <cellStyle name="Millares 2 6 3 5 3" xfId="50009"/>
    <cellStyle name="Millares 2 6 3 6" xfId="50707"/>
    <cellStyle name="Millares 2 6 3 7" xfId="50140"/>
    <cellStyle name="Millares 2 6 4" xfId="352"/>
    <cellStyle name="Millares 2 6 4 2" xfId="1473"/>
    <cellStyle name="Millares 2 6 4 2 2" xfId="2044"/>
    <cellStyle name="Millares 2 6 4 2 3" xfId="47943"/>
    <cellStyle name="Millares 2 6 4 3" xfId="1734"/>
    <cellStyle name="Millares 2 6 4 4" xfId="40668"/>
    <cellStyle name="Millares 2 6 4 5" xfId="47633"/>
    <cellStyle name="Millares 2 6 5" xfId="1177"/>
    <cellStyle name="Millares 2 6 5 2" xfId="1496"/>
    <cellStyle name="Millares 2 6 5 2 2" xfId="2067"/>
    <cellStyle name="Millares 2 6 5 2 3" xfId="47966"/>
    <cellStyle name="Millares 2 6 5 3" xfId="1757"/>
    <cellStyle name="Millares 2 6 5 4" xfId="47656"/>
    <cellStyle name="Millares 2 6 6" xfId="1208"/>
    <cellStyle name="Millares 2 6 6 2" xfId="1787"/>
    <cellStyle name="Millares 2 6 6 3" xfId="47686"/>
    <cellStyle name="Millares 2 6 6 3 2" xfId="50331"/>
    <cellStyle name="Millares 2 6 6 4" xfId="49920"/>
    <cellStyle name="Millares 2 6 7" xfId="1265"/>
    <cellStyle name="Millares 2 6 7 2" xfId="1844"/>
    <cellStyle name="Millares 2 6 7 2 2" xfId="50442"/>
    <cellStyle name="Millares 2 6 7 3" xfId="47743"/>
    <cellStyle name="Millares 2 6 7 4" xfId="49979"/>
    <cellStyle name="Millares 2 6 8" xfId="1534"/>
    <cellStyle name="Millares 2 6 8 2" xfId="50564"/>
    <cellStyle name="Millares 2 6 9" xfId="40468"/>
    <cellStyle name="Millares 2 7" xfId="100"/>
    <cellStyle name="Millares 2 7 10" xfId="47217"/>
    <cellStyle name="Millares 2 7 10 2" xfId="50050"/>
    <cellStyle name="Millares 2 7 11" xfId="47294"/>
    <cellStyle name="Millares 2 7 12" xfId="48015"/>
    <cellStyle name="Millares 2 7 13" xfId="864"/>
    <cellStyle name="Millares 2 7 2" xfId="211"/>
    <cellStyle name="Millares 2 7 2 2" xfId="425"/>
    <cellStyle name="Millares 2 7 2 2 2" xfId="50735"/>
    <cellStyle name="Millares 2 7 2 2 3" xfId="50186"/>
    <cellStyle name="Millares 2 7 2 3" xfId="43065"/>
    <cellStyle name="Millares 2 7 2 3 2" xfId="50395"/>
    <cellStyle name="Millares 2 7 2 3 3" xfId="49950"/>
    <cellStyle name="Millares 2 7 2 4" xfId="44085"/>
    <cellStyle name="Millares 2 7 2 4 2" xfId="50500"/>
    <cellStyle name="Millares 2 7 2 4 3" xfId="50013"/>
    <cellStyle name="Millares 2 7 2 5" xfId="46691"/>
    <cellStyle name="Millares 2 7 2 5 2" xfId="50672"/>
    <cellStyle name="Millares 2 7 2 6" xfId="46847"/>
    <cellStyle name="Millares 2 7 2 6 2" xfId="50096"/>
    <cellStyle name="Millares 2 7 2 7" xfId="47295"/>
    <cellStyle name="Millares 2 7 3" xfId="268"/>
    <cellStyle name="Millares 2 7 3 2" xfId="482"/>
    <cellStyle name="Millares 2 7 3 2 2" xfId="50761"/>
    <cellStyle name="Millares 2 7 3 2 3" xfId="50207"/>
    <cellStyle name="Millares 2 7 3 3" xfId="50698"/>
    <cellStyle name="Millares 2 7 3 4" xfId="50124"/>
    <cellStyle name="Millares 2 7 4" xfId="325"/>
    <cellStyle name="Millares 2 7 4 2" xfId="50713"/>
    <cellStyle name="Millares 2 7 4 3" xfId="50147"/>
    <cellStyle name="Millares 2 7 5" xfId="3967"/>
    <cellStyle name="Millares 2 7 5 2" xfId="49857"/>
    <cellStyle name="Millares 2 7 6" xfId="43064"/>
    <cellStyle name="Millares 2 7 6 2" xfId="50852"/>
    <cellStyle name="Millares 2 7 6 3" xfId="50344"/>
    <cellStyle name="Millares 2 7 6 4" xfId="49921"/>
    <cellStyle name="Millares 2 7 7" xfId="44084"/>
    <cellStyle name="Millares 2 7 7 2" xfId="50446"/>
    <cellStyle name="Millares 2 7 7 3" xfId="49980"/>
    <cellStyle name="Millares 2 7 8" xfId="46690"/>
    <cellStyle name="Millares 2 7 8 2" xfId="50565"/>
    <cellStyle name="Millares 2 7 9" xfId="46846"/>
    <cellStyle name="Millares 2 7 9 2" xfId="50639"/>
    <cellStyle name="Millares 2 8" xfId="186"/>
    <cellStyle name="Millares 2 8 10" xfId="46664"/>
    <cellStyle name="Millares 2 8 11" xfId="46820"/>
    <cellStyle name="Millares 2 8 12" xfId="47002"/>
    <cellStyle name="Millares 2 8 13" xfId="46991"/>
    <cellStyle name="Millares 2 8 14" xfId="47442"/>
    <cellStyle name="Millares 2 8 15" xfId="886"/>
    <cellStyle name="Millares 2 8 2" xfId="400"/>
    <cellStyle name="Millares 2 8 2 10" xfId="47526"/>
    <cellStyle name="Millares 2 8 2 11" xfId="1041"/>
    <cellStyle name="Millares 2 8 2 2" xfId="1361"/>
    <cellStyle name="Millares 2 8 2 2 2" xfId="1937"/>
    <cellStyle name="Millares 2 8 2 2 3" xfId="47836"/>
    <cellStyle name="Millares 2 8 2 3" xfId="1627"/>
    <cellStyle name="Millares 2 8 2 3 2" xfId="50731"/>
    <cellStyle name="Millares 2 8 2 4" xfId="4265"/>
    <cellStyle name="Millares 2 8 2 5" xfId="40561"/>
    <cellStyle name="Millares 2 8 2 6" xfId="44226"/>
    <cellStyle name="Millares 2 8 2 7" xfId="46758"/>
    <cellStyle name="Millares 2 8 2 8" xfId="46915"/>
    <cellStyle name="Millares 2 8 2 9" xfId="47359"/>
    <cellStyle name="Millares 2 8 3" xfId="1217"/>
    <cellStyle name="Millares 2 8 3 2" xfId="1796"/>
    <cellStyle name="Millares 2 8 3 3" xfId="47695"/>
    <cellStyle name="Millares 2 8 4" xfId="1274"/>
    <cellStyle name="Millares 2 8 4 2" xfId="1853"/>
    <cellStyle name="Millares 2 8 4 2 2" xfId="50368"/>
    <cellStyle name="Millares 2 8 4 3" xfId="47752"/>
    <cellStyle name="Millares 2 8 4 4" xfId="49934"/>
    <cellStyle name="Millares 2 8 5" xfId="1543"/>
    <cellStyle name="Millares 2 8 5 2" xfId="50471"/>
    <cellStyle name="Millares 2 8 5 3" xfId="49996"/>
    <cellStyle name="Millares 2 8 6" xfId="4052"/>
    <cellStyle name="Millares 2 8 7" xfId="40477"/>
    <cellStyle name="Millares 2 8 7 2" xfId="50086"/>
    <cellStyle name="Millares 2 8 8" xfId="40707"/>
    <cellStyle name="Millares 2 8 9" xfId="44058"/>
    <cellStyle name="Millares 2 9" xfId="517"/>
    <cellStyle name="Millares 2 9 10" xfId="1100"/>
    <cellStyle name="Millares 2 9 2" xfId="1421"/>
    <cellStyle name="Millares 2 9 2 2" xfId="1992"/>
    <cellStyle name="Millares 2 9 2 3" xfId="47891"/>
    <cellStyle name="Millares 2 9 3" xfId="1682"/>
    <cellStyle name="Millares 2 9 4" xfId="40616"/>
    <cellStyle name="Millares 2 9 5" xfId="44162"/>
    <cellStyle name="Millares 2 9 6" xfId="46754"/>
    <cellStyle name="Millares 2 9 7" xfId="46911"/>
    <cellStyle name="Millares 2 9 8" xfId="47355"/>
    <cellStyle name="Millares 2 9 9" xfId="47581"/>
    <cellStyle name="Millares 20" xfId="938"/>
    <cellStyle name="Millares 20 10" xfId="47296"/>
    <cellStyle name="Millares 20 11" xfId="47472"/>
    <cellStyle name="Millares 20 2" xfId="1071"/>
    <cellStyle name="Millares 20 2 2" xfId="1391"/>
    <cellStyle name="Millares 20 2 2 2" xfId="1967"/>
    <cellStyle name="Millares 20 2 2 3" xfId="47866"/>
    <cellStyle name="Millares 20 2 3" xfId="1657"/>
    <cellStyle name="Millares 20 2 4" xfId="40591"/>
    <cellStyle name="Millares 20 2 5" xfId="45964"/>
    <cellStyle name="Millares 20 2 6" xfId="46765"/>
    <cellStyle name="Millares 20 2 7" xfId="46923"/>
    <cellStyle name="Millares 20 2 8" xfId="47365"/>
    <cellStyle name="Millares 20 2 9" xfId="47556"/>
    <cellStyle name="Millares 20 3" xfId="1304"/>
    <cellStyle name="Millares 20 3 2" xfId="1883"/>
    <cellStyle name="Millares 20 3 3" xfId="47782"/>
    <cellStyle name="Millares 20 4" xfId="1573"/>
    <cellStyle name="Millares 20 5" xfId="40507"/>
    <cellStyle name="Millares 20 6" xfId="43066"/>
    <cellStyle name="Millares 20 7" xfId="44086"/>
    <cellStyle name="Millares 20 8" xfId="46692"/>
    <cellStyle name="Millares 20 9" xfId="46848"/>
    <cellStyle name="Millares 21" xfId="939"/>
    <cellStyle name="Millares 21 10" xfId="47018"/>
    <cellStyle name="Millares 21 11" xfId="47473"/>
    <cellStyle name="Millares 21 2" xfId="1072"/>
    <cellStyle name="Millares 21 2 2" xfId="1392"/>
    <cellStyle name="Millares 21 2 2 2" xfId="1968"/>
    <cellStyle name="Millares 21 2 2 3" xfId="47867"/>
    <cellStyle name="Millares 21 2 3" xfId="1658"/>
    <cellStyle name="Millares 21 2 4" xfId="40592"/>
    <cellStyle name="Millares 21 2 5" xfId="44165"/>
    <cellStyle name="Millares 21 2 6" xfId="46757"/>
    <cellStyle name="Millares 21 2 7" xfId="46914"/>
    <cellStyle name="Millares 21 2 8" xfId="47358"/>
    <cellStyle name="Millares 21 2 9" xfId="47557"/>
    <cellStyle name="Millares 21 3" xfId="1305"/>
    <cellStyle name="Millares 21 3 2" xfId="1884"/>
    <cellStyle name="Millares 21 3 3" xfId="47783"/>
    <cellStyle name="Millares 21 4" xfId="1574"/>
    <cellStyle name="Millares 21 5" xfId="40508"/>
    <cellStyle name="Millares 21 6" xfId="43994"/>
    <cellStyle name="Millares 21 7" xfId="44054"/>
    <cellStyle name="Millares 21 8" xfId="46663"/>
    <cellStyle name="Millares 21 9" xfId="46815"/>
    <cellStyle name="Millares 22" xfId="940"/>
    <cellStyle name="Millares 22 10" xfId="47352"/>
    <cellStyle name="Millares 22 11" xfId="47474"/>
    <cellStyle name="Millares 22 2" xfId="1073"/>
    <cellStyle name="Millares 22 2 2" xfId="1393"/>
    <cellStyle name="Millares 22 2 2 2" xfId="1969"/>
    <cellStyle name="Millares 22 2 2 3" xfId="47868"/>
    <cellStyle name="Millares 22 2 3" xfId="1659"/>
    <cellStyle name="Millares 22 2 4" xfId="40593"/>
    <cellStyle name="Millares 22 2 5" xfId="46629"/>
    <cellStyle name="Millares 22 2 6" xfId="46811"/>
    <cellStyle name="Millares 22 2 7" xfId="46969"/>
    <cellStyle name="Millares 22 2 8" xfId="47411"/>
    <cellStyle name="Millares 22 2 9" xfId="47558"/>
    <cellStyle name="Millares 22 3" xfId="1306"/>
    <cellStyle name="Millares 22 3 2" xfId="1885"/>
    <cellStyle name="Millares 22 3 3" xfId="47784"/>
    <cellStyle name="Millares 22 4" xfId="1575"/>
    <cellStyle name="Millares 22 5" xfId="40509"/>
    <cellStyle name="Millares 22 6" xfId="43989"/>
    <cellStyle name="Millares 22 7" xfId="44146"/>
    <cellStyle name="Millares 22 8" xfId="46751"/>
    <cellStyle name="Millares 22 9" xfId="46908"/>
    <cellStyle name="Millares 23" xfId="1010"/>
    <cellStyle name="Millares 23 10" xfId="47353"/>
    <cellStyle name="Millares 23 11" xfId="47494"/>
    <cellStyle name="Millares 23 2" xfId="1097"/>
    <cellStyle name="Millares 23 2 2" xfId="1418"/>
    <cellStyle name="Millares 23 2 2 2" xfId="1989"/>
    <cellStyle name="Millares 23 2 2 3" xfId="47888"/>
    <cellStyle name="Millares 23 2 3" xfId="1679"/>
    <cellStyle name="Millares 23 2 4" xfId="40613"/>
    <cellStyle name="Millares 23 2 5" xfId="46631"/>
    <cellStyle name="Millares 23 2 6" xfId="46812"/>
    <cellStyle name="Millares 23 2 7" xfId="46970"/>
    <cellStyle name="Millares 23 2 8" xfId="47412"/>
    <cellStyle name="Millares 23 2 9" xfId="47578"/>
    <cellStyle name="Millares 23 3" xfId="1329"/>
    <cellStyle name="Millares 23 3 2" xfId="1905"/>
    <cellStyle name="Millares 23 3 3" xfId="47804"/>
    <cellStyle name="Millares 23 4" xfId="1595"/>
    <cellStyle name="Millares 23 5" xfId="40529"/>
    <cellStyle name="Millares 23 6" xfId="43986"/>
    <cellStyle name="Millares 23 7" xfId="44147"/>
    <cellStyle name="Millares 23 8" xfId="46752"/>
    <cellStyle name="Millares 23 9" xfId="46909"/>
    <cellStyle name="Millares 24" xfId="1011"/>
    <cellStyle name="Millares 24 10" xfId="47495"/>
    <cellStyle name="Millares 24 2" xfId="1330"/>
    <cellStyle name="Millares 24 2 2" xfId="1906"/>
    <cellStyle name="Millares 24 2 3" xfId="46645"/>
    <cellStyle name="Millares 24 2 4" xfId="46813"/>
    <cellStyle name="Millares 24 2 5" xfId="46971"/>
    <cellStyle name="Millares 24 2 6" xfId="47413"/>
    <cellStyle name="Millares 24 2 7" xfId="47805"/>
    <cellStyle name="Millares 24 3" xfId="1596"/>
    <cellStyle name="Millares 24 4" xfId="40530"/>
    <cellStyle name="Millares 24 5" xfId="40683"/>
    <cellStyle name="Millares 24 6" xfId="44148"/>
    <cellStyle name="Millares 24 7" xfId="46753"/>
    <cellStyle name="Millares 24 8" xfId="46910"/>
    <cellStyle name="Millares 24 9" xfId="47354"/>
    <cellStyle name="Millares 25" xfId="1012"/>
    <cellStyle name="Millares 25 2" xfId="1331"/>
    <cellStyle name="Millares 25 2 2" xfId="1907"/>
    <cellStyle name="Millares 25 2 3" xfId="47806"/>
    <cellStyle name="Millares 25 3" xfId="1597"/>
    <cellStyle name="Millares 25 4" xfId="40531"/>
    <cellStyle name="Millares 25 5" xfId="44164"/>
    <cellStyle name="Millares 25 6" xfId="46756"/>
    <cellStyle name="Millares 25 7" xfId="46913"/>
    <cellStyle name="Millares 25 8" xfId="47357"/>
    <cellStyle name="Millares 25 9" xfId="47496"/>
    <cellStyle name="Millares 26" xfId="1098"/>
    <cellStyle name="Millares 26 2" xfId="1419"/>
    <cellStyle name="Millares 26 2 2" xfId="1990"/>
    <cellStyle name="Millares 26 2 3" xfId="47889"/>
    <cellStyle name="Millares 26 3" xfId="1680"/>
    <cellStyle name="Millares 26 4" xfId="40614"/>
    <cellStyle name="Millares 26 5" xfId="47579"/>
    <cellStyle name="Millares 27" xfId="1099"/>
    <cellStyle name="Millares 27 2" xfId="1420"/>
    <cellStyle name="Millares 27 2 2" xfId="1991"/>
    <cellStyle name="Millares 27 2 3" xfId="47890"/>
    <cellStyle name="Millares 27 3" xfId="1681"/>
    <cellStyle name="Millares 27 4" xfId="40615"/>
    <cellStyle name="Millares 27 5" xfId="47580"/>
    <cellStyle name="Millares 28" xfId="1103"/>
    <cellStyle name="Millares 28 2" xfId="1423"/>
    <cellStyle name="Millares 28 2 2" xfId="1994"/>
    <cellStyle name="Millares 28 2 3" xfId="47893"/>
    <cellStyle name="Millares 28 3" xfId="1684"/>
    <cellStyle name="Millares 28 4" xfId="40618"/>
    <cellStyle name="Millares 28 5" xfId="47583"/>
    <cellStyle name="Millares 29" xfId="1104"/>
    <cellStyle name="Millares 29 2" xfId="1424"/>
    <cellStyle name="Millares 29 2 2" xfId="1995"/>
    <cellStyle name="Millares 29 2 3" xfId="47894"/>
    <cellStyle name="Millares 29 3" xfId="1685"/>
    <cellStyle name="Millares 29 4" xfId="40619"/>
    <cellStyle name="Millares 29 5" xfId="47584"/>
    <cellStyle name="Millares 3" xfId="66"/>
    <cellStyle name="Millares 3 10" xfId="1510"/>
    <cellStyle name="Millares 3 10 2" xfId="50768"/>
    <cellStyle name="Millares 3 10 3" xfId="50221"/>
    <cellStyle name="Millares 3 10 4" xfId="49851"/>
    <cellStyle name="Millares 3 11" xfId="40709"/>
    <cellStyle name="Millares 3 11 2" xfId="50845"/>
    <cellStyle name="Millares 3 11 3" xfId="50314"/>
    <cellStyle name="Millares 3 11 4" xfId="49905"/>
    <cellStyle name="Millares 3 12" xfId="43996"/>
    <cellStyle name="Millares 3 12 2" xfId="50621"/>
    <cellStyle name="Millares 3 13" xfId="44055"/>
    <cellStyle name="Millares 3 13 2" xfId="50029"/>
    <cellStyle name="Millares 3 14" xfId="46661"/>
    <cellStyle name="Millares 3 15" xfId="46818"/>
    <cellStyle name="Millares 3 16" xfId="46973"/>
    <cellStyle name="Millares 3 17" xfId="47174"/>
    <cellStyle name="Millares 3 18" xfId="48041"/>
    <cellStyle name="Millares 3 19" xfId="523"/>
    <cellStyle name="Millares 3 2" xfId="128"/>
    <cellStyle name="Millares 3 2 10" xfId="1259"/>
    <cellStyle name="Millares 3 2 10 2" xfId="1838"/>
    <cellStyle name="Millares 3 2 10 2 2" xfId="50425"/>
    <cellStyle name="Millares 3 2 10 3" xfId="47737"/>
    <cellStyle name="Millares 3 2 10 4" xfId="49968"/>
    <cellStyle name="Millares 3 2 11" xfId="1528"/>
    <cellStyle name="Millares 3 2 11 2" xfId="50566"/>
    <cellStyle name="Millares 3 2 12" xfId="40462"/>
    <cellStyle name="Millares 3 2 13" xfId="43067"/>
    <cellStyle name="Millares 3 2 13 2" xfId="50064"/>
    <cellStyle name="Millares 3 2 14" xfId="44039"/>
    <cellStyle name="Millares 3 2 15" xfId="44087"/>
    <cellStyle name="Millares 3 2 16" xfId="46693"/>
    <cellStyle name="Millares 3 2 17" xfId="46849"/>
    <cellStyle name="Millares 3 2 18" xfId="46975"/>
    <cellStyle name="Millares 3 2 19" xfId="47297"/>
    <cellStyle name="Millares 3 2 2" xfId="176"/>
    <cellStyle name="Millares 3 2 2 10" xfId="46694"/>
    <cellStyle name="Millares 3 2 2 11" xfId="46850"/>
    <cellStyle name="Millares 3 2 2 12" xfId="47168"/>
    <cellStyle name="Millares 3 2 2 13" xfId="47298"/>
    <cellStyle name="Millares 3 2 2 14" xfId="47453"/>
    <cellStyle name="Millares 3 2 2 15" xfId="48004"/>
    <cellStyle name="Millares 3 2 2 16" xfId="48058"/>
    <cellStyle name="Millares 3 2 2 2" xfId="390"/>
    <cellStyle name="Millares 3 2 2 2 10" xfId="46851"/>
    <cellStyle name="Millares 3 2 2 2 11" xfId="47255"/>
    <cellStyle name="Millares 3 2 2 2 12" xfId="47299"/>
    <cellStyle name="Millares 3 2 2 2 13" xfId="47492"/>
    <cellStyle name="Millares 3 2 2 2 14" xfId="1006"/>
    <cellStyle name="Millares 3 2 2 2 2" xfId="1095"/>
    <cellStyle name="Millares 3 2 2 2 2 10" xfId="47576"/>
    <cellStyle name="Millares 3 2 2 2 2 2" xfId="1416"/>
    <cellStyle name="Millares 3 2 2 2 2 2 2" xfId="1987"/>
    <cellStyle name="Millares 3 2 2 2 2 2 2 2" xfId="50409"/>
    <cellStyle name="Millares 3 2 2 2 2 2 3" xfId="45968"/>
    <cellStyle name="Millares 3 2 2 2 2 2 4" xfId="46769"/>
    <cellStyle name="Millares 3 2 2 2 2 2 5" xfId="46927"/>
    <cellStyle name="Millares 3 2 2 2 2 2 6" xfId="47369"/>
    <cellStyle name="Millares 3 2 2 2 2 2 7" xfId="47886"/>
    <cellStyle name="Millares 3 2 2 2 2 2 8" xfId="49958"/>
    <cellStyle name="Millares 3 2 2 2 2 3" xfId="1677"/>
    <cellStyle name="Millares 3 2 2 2 2 3 2" xfId="50514"/>
    <cellStyle name="Millares 3 2 2 2 2 3 3" xfId="50020"/>
    <cellStyle name="Millares 3 2 2 2 2 4" xfId="40611"/>
    <cellStyle name="Millares 3 2 2 2 2 5" xfId="43070"/>
    <cellStyle name="Millares 3 2 2 2 2 6" xfId="44090"/>
    <cellStyle name="Millares 3 2 2 2 2 7" xfId="46696"/>
    <cellStyle name="Millares 3 2 2 2 2 8" xfId="46852"/>
    <cellStyle name="Millares 3 2 2 2 2 9" xfId="47300"/>
    <cellStyle name="Millares 3 2 2 2 3" xfId="1327"/>
    <cellStyle name="Millares 3 2 2 2 3 2" xfId="1903"/>
    <cellStyle name="Millares 3 2 2 2 3 3" xfId="45967"/>
    <cellStyle name="Millares 3 2 2 2 3 4" xfId="46768"/>
    <cellStyle name="Millares 3 2 2 2 3 5" xfId="46926"/>
    <cellStyle name="Millares 3 2 2 2 3 6" xfId="47368"/>
    <cellStyle name="Millares 3 2 2 2 3 7" xfId="47802"/>
    <cellStyle name="Millares 3 2 2 2 4" xfId="1593"/>
    <cellStyle name="Millares 3 2 2 2 4 2" xfId="50357"/>
    <cellStyle name="Millares 3 2 2 2 4 3" xfId="49928"/>
    <cellStyle name="Millares 3 2 2 2 5" xfId="4255"/>
    <cellStyle name="Millares 3 2 2 2 5 2" xfId="50459"/>
    <cellStyle name="Millares 3 2 2 2 5 3" xfId="49989"/>
    <cellStyle name="Millares 3 2 2 2 6" xfId="40527"/>
    <cellStyle name="Millares 3 2 2 2 6 2" xfId="50725"/>
    <cellStyle name="Millares 3 2 2 2 7" xfId="43069"/>
    <cellStyle name="Millares 3 2 2 2 7 2" xfId="50166"/>
    <cellStyle name="Millares 3 2 2 2 8" xfId="44089"/>
    <cellStyle name="Millares 3 2 2 2 9" xfId="46695"/>
    <cellStyle name="Millares 3 2 2 3" xfId="1052"/>
    <cellStyle name="Millares 3 2 2 3 10" xfId="47537"/>
    <cellStyle name="Millares 3 2 2 3 2" xfId="1372"/>
    <cellStyle name="Millares 3 2 2 3 2 2" xfId="1948"/>
    <cellStyle name="Millares 3 2 2 3 2 2 2" xfId="50381"/>
    <cellStyle name="Millares 3 2 2 3 2 3" xfId="45969"/>
    <cellStyle name="Millares 3 2 2 3 2 4" xfId="46770"/>
    <cellStyle name="Millares 3 2 2 3 2 5" xfId="46928"/>
    <cellStyle name="Millares 3 2 2 3 2 6" xfId="47370"/>
    <cellStyle name="Millares 3 2 2 3 2 7" xfId="47847"/>
    <cellStyle name="Millares 3 2 2 3 2 8" xfId="49943"/>
    <cellStyle name="Millares 3 2 2 3 3" xfId="1638"/>
    <cellStyle name="Millares 3 2 2 3 3 2" xfId="50485"/>
    <cellStyle name="Millares 3 2 2 3 3 3" xfId="50004"/>
    <cellStyle name="Millares 3 2 2 3 4" xfId="40572"/>
    <cellStyle name="Millares 3 2 2 3 5" xfId="43071"/>
    <cellStyle name="Millares 3 2 2 3 5 2" xfId="50278"/>
    <cellStyle name="Millares 3 2 2 3 6" xfId="44091"/>
    <cellStyle name="Millares 3 2 2 3 7" xfId="46697"/>
    <cellStyle name="Millares 3 2 2 3 8" xfId="46853"/>
    <cellStyle name="Millares 3 2 2 3 9" xfId="47301"/>
    <cellStyle name="Millares 3 2 2 4" xfId="1228"/>
    <cellStyle name="Millares 3 2 2 4 2" xfId="1807"/>
    <cellStyle name="Millares 3 2 2 4 3" xfId="45966"/>
    <cellStyle name="Millares 3 2 2 4 3 2" xfId="50242"/>
    <cellStyle name="Millares 3 2 2 4 4" xfId="46767"/>
    <cellStyle name="Millares 3 2 2 4 5" xfId="46925"/>
    <cellStyle name="Millares 3 2 2 4 6" xfId="47367"/>
    <cellStyle name="Millares 3 2 2 4 7" xfId="47706"/>
    <cellStyle name="Millares 3 2 2 5" xfId="1285"/>
    <cellStyle name="Millares 3 2 2 5 2" xfId="1864"/>
    <cellStyle name="Millares 3 2 2 5 2 2" xfId="50324"/>
    <cellStyle name="Millares 3 2 2 5 3" xfId="47763"/>
    <cellStyle name="Millares 3 2 2 5 4" xfId="49916"/>
    <cellStyle name="Millares 3 2 2 6" xfId="1554"/>
    <cellStyle name="Millares 3 2 2 6 2" xfId="50435"/>
    <cellStyle name="Millares 3 2 2 6 3" xfId="49973"/>
    <cellStyle name="Millares 3 2 2 7" xfId="40488"/>
    <cellStyle name="Millares 3 2 2 7 2" xfId="50567"/>
    <cellStyle name="Millares 3 2 2 8" xfId="43068"/>
    <cellStyle name="Millares 3 2 2 8 2" xfId="50661"/>
    <cellStyle name="Millares 3 2 2 9" xfId="44088"/>
    <cellStyle name="Millares 3 2 2 9 2" xfId="50079"/>
    <cellStyle name="Millares 3 2 20" xfId="47427"/>
    <cellStyle name="Millares 3 2 21" xfId="47986"/>
    <cellStyle name="Millares 3 2 22" xfId="48044"/>
    <cellStyle name="Millares 3 2 3" xfId="232"/>
    <cellStyle name="Millares 3 2 3 10" xfId="46854"/>
    <cellStyle name="Millares 3 2 3 11" xfId="47229"/>
    <cellStyle name="Millares 3 2 3 12" xfId="47302"/>
    <cellStyle name="Millares 3 2 3 13" xfId="47464"/>
    <cellStyle name="Millares 3 2 3 14" xfId="48069"/>
    <cellStyle name="Millares 3 2 3 2" xfId="446"/>
    <cellStyle name="Millares 3 2 3 2 10" xfId="47548"/>
    <cellStyle name="Millares 3 2 3 2 2" xfId="1383"/>
    <cellStyle name="Millares 3 2 3 2 2 2" xfId="1959"/>
    <cellStyle name="Millares 3 2 3 2 2 3" xfId="45971"/>
    <cellStyle name="Millares 3 2 3 2 2 3 2" xfId="50282"/>
    <cellStyle name="Millares 3 2 3 2 2 4" xfId="46772"/>
    <cellStyle name="Millares 3 2 3 2 2 5" xfId="46930"/>
    <cellStyle name="Millares 3 2 3 2 2 6" xfId="47372"/>
    <cellStyle name="Millares 3 2 3 2 2 7" xfId="47858"/>
    <cellStyle name="Millares 3 2 3 2 3" xfId="1649"/>
    <cellStyle name="Millares 3 2 3 2 3 2" xfId="50398"/>
    <cellStyle name="Millares 3 2 3 2 3 3" xfId="49951"/>
    <cellStyle name="Millares 3 2 3 2 4" xfId="40583"/>
    <cellStyle name="Millares 3 2 3 2 4 2" xfId="50503"/>
    <cellStyle name="Millares 3 2 3 2 4 3" xfId="50015"/>
    <cellStyle name="Millares 3 2 3 2 5" xfId="43073"/>
    <cellStyle name="Millares 3 2 3 2 5 2" xfId="50744"/>
    <cellStyle name="Millares 3 2 3 2 6" xfId="44093"/>
    <cellStyle name="Millares 3 2 3 2 6 2" xfId="50199"/>
    <cellStyle name="Millares 3 2 3 2 7" xfId="46699"/>
    <cellStyle name="Millares 3 2 3 2 8" xfId="46855"/>
    <cellStyle name="Millares 3 2 3 2 9" xfId="47303"/>
    <cellStyle name="Millares 3 2 3 3" xfId="1239"/>
    <cellStyle name="Millares 3 2 3 3 2" xfId="1818"/>
    <cellStyle name="Millares 3 2 3 3 3" xfId="45970"/>
    <cellStyle name="Millares 3 2 3 3 3 2" xfId="50246"/>
    <cellStyle name="Millares 3 2 3 3 4" xfId="46771"/>
    <cellStyle name="Millares 3 2 3 3 5" xfId="46929"/>
    <cellStyle name="Millares 3 2 3 3 6" xfId="47371"/>
    <cellStyle name="Millares 3 2 3 3 7" xfId="47717"/>
    <cellStyle name="Millares 3 2 3 4" xfId="1296"/>
    <cellStyle name="Millares 3 2 3 4 2" xfId="1875"/>
    <cellStyle name="Millares 3 2 3 4 2 2" xfId="50346"/>
    <cellStyle name="Millares 3 2 3 4 3" xfId="47774"/>
    <cellStyle name="Millares 3 2 3 4 4" xfId="49922"/>
    <cellStyle name="Millares 3 2 3 5" xfId="1565"/>
    <cellStyle name="Millares 3 2 3 5 2" xfId="50448"/>
    <cellStyle name="Millares 3 2 3 5 3" xfId="49981"/>
    <cellStyle name="Millares 3 2 3 6" xfId="40499"/>
    <cellStyle name="Millares 3 2 3 7" xfId="43072"/>
    <cellStyle name="Millares 3 2 3 7 2" xfId="50109"/>
    <cellStyle name="Millares 3 2 3 8" xfId="44092"/>
    <cellStyle name="Millares 3 2 3 9" xfId="46698"/>
    <cellStyle name="Millares 3 2 4" xfId="289"/>
    <cellStyle name="Millares 3 2 4 10" xfId="47042"/>
    <cellStyle name="Millares 3 2 4 11" xfId="47304"/>
    <cellStyle name="Millares 3 2 4 12" xfId="47478"/>
    <cellStyle name="Millares 3 2 4 2" xfId="503"/>
    <cellStyle name="Millares 3 2 4 2 2" xfId="1397"/>
    <cellStyle name="Millares 3 2 4 2 2 2" xfId="1973"/>
    <cellStyle name="Millares 3 2 4 2 2 3" xfId="47872"/>
    <cellStyle name="Millares 3 2 4 2 3" xfId="1663"/>
    <cellStyle name="Millares 3 2 4 2 4" xfId="40597"/>
    <cellStyle name="Millares 3 2 4 2 5" xfId="45972"/>
    <cellStyle name="Millares 3 2 4 2 6" xfId="46773"/>
    <cellStyle name="Millares 3 2 4 2 7" xfId="46931"/>
    <cellStyle name="Millares 3 2 4 2 8" xfId="47373"/>
    <cellStyle name="Millares 3 2 4 2 9" xfId="47562"/>
    <cellStyle name="Millares 3 2 4 3" xfId="1310"/>
    <cellStyle name="Millares 3 2 4 3 2" xfId="1889"/>
    <cellStyle name="Millares 3 2 4 3 3" xfId="47788"/>
    <cellStyle name="Millares 3 2 4 4" xfId="1579"/>
    <cellStyle name="Millares 3 2 4 4 2" xfId="50371"/>
    <cellStyle name="Millares 3 2 4 4 3" xfId="49937"/>
    <cellStyle name="Millares 3 2 4 5" xfId="40513"/>
    <cellStyle name="Millares 3 2 4 5 2" xfId="50474"/>
    <cellStyle name="Millares 3 2 4 5 3" xfId="49998"/>
    <cellStyle name="Millares 3 2 4 6" xfId="43074"/>
    <cellStyle name="Millares 3 2 4 6 2" xfId="50706"/>
    <cellStyle name="Millares 3 2 4 7" xfId="44094"/>
    <cellStyle name="Millares 3 2 4 7 2" xfId="50138"/>
    <cellStyle name="Millares 3 2 4 8" xfId="46700"/>
    <cellStyle name="Millares 3 2 4 9" xfId="46856"/>
    <cellStyle name="Millares 3 2 5" xfId="346"/>
    <cellStyle name="Millares 3 2 5 2" xfId="1345"/>
    <cellStyle name="Millares 3 2 5 2 2" xfId="1921"/>
    <cellStyle name="Millares 3 2 5 2 3" xfId="47820"/>
    <cellStyle name="Millares 3 2 5 3" xfId="1611"/>
    <cellStyle name="Millares 3 2 5 4" xfId="40545"/>
    <cellStyle name="Millares 3 2 5 5" xfId="45965"/>
    <cellStyle name="Millares 3 2 5 6" xfId="46766"/>
    <cellStyle name="Millares 3 2 5 7" xfId="46924"/>
    <cellStyle name="Millares 3 2 5 8" xfId="47366"/>
    <cellStyle name="Millares 3 2 5 9" xfId="47510"/>
    <cellStyle name="Millares 3 2 6" xfId="1117"/>
    <cellStyle name="Millares 3 2 6 2" xfId="1437"/>
    <cellStyle name="Millares 3 2 6 2 2" xfId="2008"/>
    <cellStyle name="Millares 3 2 6 2 3" xfId="47907"/>
    <cellStyle name="Millares 3 2 6 3" xfId="1698"/>
    <cellStyle name="Millares 3 2 6 4" xfId="40632"/>
    <cellStyle name="Millares 3 2 6 5" xfId="47597"/>
    <cellStyle name="Millares 3 2 7" xfId="1148"/>
    <cellStyle name="Millares 3 2 7 2" xfId="1467"/>
    <cellStyle name="Millares 3 2 7 2 2" xfId="2038"/>
    <cellStyle name="Millares 3 2 7 2 3" xfId="47937"/>
    <cellStyle name="Millares 3 2 7 3" xfId="1728"/>
    <cellStyle name="Millares 3 2 7 4" xfId="40662"/>
    <cellStyle name="Millares 3 2 7 5" xfId="47627"/>
    <cellStyle name="Millares 3 2 8" xfId="1171"/>
    <cellStyle name="Millares 3 2 8 2" xfId="1490"/>
    <cellStyle name="Millares 3 2 8 2 2" xfId="2061"/>
    <cellStyle name="Millares 3 2 8 2 3" xfId="47960"/>
    <cellStyle name="Millares 3 2 8 3" xfId="1751"/>
    <cellStyle name="Millares 3 2 8 4" xfId="47650"/>
    <cellStyle name="Millares 3 2 9" xfId="1202"/>
    <cellStyle name="Millares 3 2 9 2" xfId="1781"/>
    <cellStyle name="Millares 3 2 9 3" xfId="47680"/>
    <cellStyle name="Millares 3 2 9 3 2" xfId="50319"/>
    <cellStyle name="Millares 3 2 9 4" xfId="49911"/>
    <cellStyle name="Millares 3 3" xfId="125"/>
    <cellStyle name="Millares 3 3 10" xfId="1256"/>
    <cellStyle name="Millares 3 3 10 2" xfId="1835"/>
    <cellStyle name="Millares 3 3 10 3" xfId="47734"/>
    <cellStyle name="Millares 3 3 11" xfId="1525"/>
    <cellStyle name="Millares 3 3 12" xfId="40459"/>
    <cellStyle name="Millares 3 3 13" xfId="43075"/>
    <cellStyle name="Millares 3 3 14" xfId="44095"/>
    <cellStyle name="Millares 3 3 15" xfId="46701"/>
    <cellStyle name="Millares 3 3 16" xfId="46857"/>
    <cellStyle name="Millares 3 3 17" xfId="47019"/>
    <cellStyle name="Millares 3 3 18" xfId="47305"/>
    <cellStyle name="Millares 3 3 19" xfId="47424"/>
    <cellStyle name="Millares 3 3 2" xfId="173"/>
    <cellStyle name="Millares 3 3 2 10" xfId="46702"/>
    <cellStyle name="Millares 3 3 2 11" xfId="46858"/>
    <cellStyle name="Millares 3 3 2 12" xfId="47247"/>
    <cellStyle name="Millares 3 3 2 13" xfId="47306"/>
    <cellStyle name="Millares 3 3 2 14" xfId="47455"/>
    <cellStyle name="Millares 3 3 2 15" xfId="907"/>
    <cellStyle name="Millares 3 3 2 2" xfId="387"/>
    <cellStyle name="Millares 3 3 2 2 10" xfId="47307"/>
    <cellStyle name="Millares 3 3 2 2 11" xfId="47539"/>
    <cellStyle name="Millares 3 3 2 2 12" xfId="1054"/>
    <cellStyle name="Millares 3 3 2 2 2" xfId="1374"/>
    <cellStyle name="Millares 3 3 2 2 2 2" xfId="1950"/>
    <cellStyle name="Millares 3 3 2 2 2 3" xfId="45975"/>
    <cellStyle name="Millares 3 3 2 2 2 4" xfId="46776"/>
    <cellStyle name="Millares 3 3 2 2 2 5" xfId="46934"/>
    <cellStyle name="Millares 3 3 2 2 2 6" xfId="47376"/>
    <cellStyle name="Millares 3 3 2 2 2 7" xfId="47849"/>
    <cellStyle name="Millares 3 3 2 2 3" xfId="1640"/>
    <cellStyle name="Millares 3 3 2 2 3 2" xfId="50724"/>
    <cellStyle name="Millares 3 3 2 2 4" xfId="4252"/>
    <cellStyle name="Millares 3 3 2 2 5" xfId="40574"/>
    <cellStyle name="Millares 3 3 2 2 6" xfId="43077"/>
    <cellStyle name="Millares 3 3 2 2 7" xfId="44097"/>
    <cellStyle name="Millares 3 3 2 2 8" xfId="46703"/>
    <cellStyle name="Millares 3 3 2 2 9" xfId="46859"/>
    <cellStyle name="Millares 3 3 2 3" xfId="1230"/>
    <cellStyle name="Millares 3 3 2 3 2" xfId="1809"/>
    <cellStyle name="Millares 3 3 2 3 3" xfId="45974"/>
    <cellStyle name="Millares 3 3 2 3 4" xfId="46775"/>
    <cellStyle name="Millares 3 3 2 3 5" xfId="46933"/>
    <cellStyle name="Millares 3 3 2 3 6" xfId="47375"/>
    <cellStyle name="Millares 3 3 2 3 7" xfId="47708"/>
    <cellStyle name="Millares 3 3 2 4" xfId="1287"/>
    <cellStyle name="Millares 3 3 2 4 2" xfId="1866"/>
    <cellStyle name="Millares 3 3 2 4 3" xfId="47765"/>
    <cellStyle name="Millares 3 3 2 4 4" xfId="50660"/>
    <cellStyle name="Millares 3 3 2 5" xfId="1556"/>
    <cellStyle name="Millares 3 3 2 5 2" xfId="50078"/>
    <cellStyle name="Millares 3 3 2 6" xfId="4039"/>
    <cellStyle name="Millares 3 3 2 7" xfId="40490"/>
    <cellStyle name="Millares 3 3 2 8" xfId="43076"/>
    <cellStyle name="Millares 3 3 2 9" xfId="44096"/>
    <cellStyle name="Millares 3 3 20" xfId="48046"/>
    <cellStyle name="Millares 3 3 3" xfId="229"/>
    <cellStyle name="Millares 3 3 3 10" xfId="46704"/>
    <cellStyle name="Millares 3 3 3 11" xfId="46860"/>
    <cellStyle name="Millares 3 3 3 12" xfId="47308"/>
    <cellStyle name="Millares 3 3 3 13" xfId="47466"/>
    <cellStyle name="Millares 3 3 3 14" xfId="931"/>
    <cellStyle name="Millares 3 3 3 2" xfId="443"/>
    <cellStyle name="Millares 3 3 3 2 10" xfId="47550"/>
    <cellStyle name="Millares 3 3 3 2 11" xfId="1065"/>
    <cellStyle name="Millares 3 3 3 2 2" xfId="1385"/>
    <cellStyle name="Millares 3 3 3 2 2 2" xfId="1961"/>
    <cellStyle name="Millares 3 3 3 2 2 3" xfId="47860"/>
    <cellStyle name="Millares 3 3 3 2 3" xfId="1651"/>
    <cellStyle name="Millares 3 3 3 2 3 2" xfId="50742"/>
    <cellStyle name="Millares 3 3 3 2 4" xfId="4308"/>
    <cellStyle name="Millares 3 3 3 2 5" xfId="40585"/>
    <cellStyle name="Millares 3 3 3 2 6" xfId="45976"/>
    <cellStyle name="Millares 3 3 3 2 7" xfId="46777"/>
    <cellStyle name="Millares 3 3 3 2 8" xfId="46935"/>
    <cellStyle name="Millares 3 3 3 2 9" xfId="47377"/>
    <cellStyle name="Millares 3 3 3 3" xfId="1241"/>
    <cellStyle name="Millares 3 3 3 3 2" xfId="1820"/>
    <cellStyle name="Millares 3 3 3 3 3" xfId="47719"/>
    <cellStyle name="Millares 3 3 3 4" xfId="1298"/>
    <cellStyle name="Millares 3 3 3 4 2" xfId="1877"/>
    <cellStyle name="Millares 3 3 3 4 3" xfId="47776"/>
    <cellStyle name="Millares 3 3 3 4 4" xfId="50677"/>
    <cellStyle name="Millares 3 3 3 5" xfId="1567"/>
    <cellStyle name="Millares 3 3 3 5 2" xfId="50107"/>
    <cellStyle name="Millares 3 3 3 6" xfId="4095"/>
    <cellStyle name="Millares 3 3 3 7" xfId="40501"/>
    <cellStyle name="Millares 3 3 3 8" xfId="43078"/>
    <cellStyle name="Millares 3 3 3 9" xfId="44098"/>
    <cellStyle name="Millares 3 3 4" xfId="286"/>
    <cellStyle name="Millares 3 3 4 10" xfId="47374"/>
    <cellStyle name="Millares 3 3 4 11" xfId="47480"/>
    <cellStyle name="Millares 3 3 4 12" xfId="946"/>
    <cellStyle name="Millares 3 3 4 2" xfId="500"/>
    <cellStyle name="Millares 3 3 4 2 2" xfId="1399"/>
    <cellStyle name="Millares 3 3 4 2 2 2" xfId="1975"/>
    <cellStyle name="Millares 3 3 4 2 2 3" xfId="47874"/>
    <cellStyle name="Millares 3 3 4 2 3" xfId="1665"/>
    <cellStyle name="Millares 3 3 4 2 3 2" xfId="50767"/>
    <cellStyle name="Millares 3 3 4 2 4" xfId="4365"/>
    <cellStyle name="Millares 3 3 4 2 5" xfId="40599"/>
    <cellStyle name="Millares 3 3 4 2 6" xfId="47564"/>
    <cellStyle name="Millares 3 3 4 2 7" xfId="1078"/>
    <cellStyle name="Millares 3 3 4 3" xfId="1312"/>
    <cellStyle name="Millares 3 3 4 3 2" xfId="1891"/>
    <cellStyle name="Millares 3 3 4 3 3" xfId="47790"/>
    <cellStyle name="Millares 3 3 4 4" xfId="1581"/>
    <cellStyle name="Millares 3 3 4 4 2" xfId="50704"/>
    <cellStyle name="Millares 3 3 4 5" xfId="4152"/>
    <cellStyle name="Millares 3 3 4 6" xfId="40515"/>
    <cellStyle name="Millares 3 3 4 7" xfId="45973"/>
    <cellStyle name="Millares 3 3 4 8" xfId="46774"/>
    <cellStyle name="Millares 3 3 4 9" xfId="46932"/>
    <cellStyle name="Millares 3 3 5" xfId="343"/>
    <cellStyle name="Millares 3 3 5 2" xfId="1342"/>
    <cellStyle name="Millares 3 3 5 2 2" xfId="1918"/>
    <cellStyle name="Millares 3 3 5 2 3" xfId="47817"/>
    <cellStyle name="Millares 3 3 5 3" xfId="1608"/>
    <cellStyle name="Millares 3 3 5 4" xfId="40542"/>
    <cellStyle name="Millares 3 3 5 5" xfId="47507"/>
    <cellStyle name="Millares 3 3 6" xfId="1114"/>
    <cellStyle name="Millares 3 3 6 2" xfId="1434"/>
    <cellStyle name="Millares 3 3 6 2 2" xfId="2005"/>
    <cellStyle name="Millares 3 3 6 2 3" xfId="47904"/>
    <cellStyle name="Millares 3 3 6 3" xfId="1695"/>
    <cellStyle name="Millares 3 3 6 4" xfId="40629"/>
    <cellStyle name="Millares 3 3 6 5" xfId="47594"/>
    <cellStyle name="Millares 3 3 7" xfId="1145"/>
    <cellStyle name="Millares 3 3 7 2" xfId="1464"/>
    <cellStyle name="Millares 3 3 7 2 2" xfId="2035"/>
    <cellStyle name="Millares 3 3 7 2 3" xfId="47934"/>
    <cellStyle name="Millares 3 3 7 3" xfId="1725"/>
    <cellStyle name="Millares 3 3 7 4" xfId="40659"/>
    <cellStyle name="Millares 3 3 7 5" xfId="47624"/>
    <cellStyle name="Millares 3 3 8" xfId="1168"/>
    <cellStyle name="Millares 3 3 8 2" xfId="1487"/>
    <cellStyle name="Millares 3 3 8 2 2" xfId="2058"/>
    <cellStyle name="Millares 3 3 8 2 3" xfId="47957"/>
    <cellStyle name="Millares 3 3 8 3" xfId="1748"/>
    <cellStyle name="Millares 3 3 8 4" xfId="47647"/>
    <cellStyle name="Millares 3 3 9" xfId="1199"/>
    <cellStyle name="Millares 3 3 9 2" xfId="1778"/>
    <cellStyle name="Millares 3 3 9 3" xfId="47677"/>
    <cellStyle name="Millares 3 4" xfId="103"/>
    <cellStyle name="Millares 3 4 10" xfId="47309"/>
    <cellStyle name="Millares 3 4 11" xfId="48051"/>
    <cellStyle name="Millares 3 4 12" xfId="865"/>
    <cellStyle name="Millares 3 4 2" xfId="212"/>
    <cellStyle name="Millares 3 4 2 10" xfId="47238"/>
    <cellStyle name="Millares 3 4 2 11" xfId="47310"/>
    <cellStyle name="Millares 3 4 2 12" xfId="47485"/>
    <cellStyle name="Millares 3 4 2 13" xfId="951"/>
    <cellStyle name="Millares 3 4 2 2" xfId="426"/>
    <cellStyle name="Millares 3 4 2 2 10" xfId="47569"/>
    <cellStyle name="Millares 3 4 2 2 11" xfId="1083"/>
    <cellStyle name="Millares 3 4 2 2 2" xfId="1404"/>
    <cellStyle name="Millares 3 4 2 2 2 2" xfId="1980"/>
    <cellStyle name="Millares 3 4 2 2 2 3" xfId="45979"/>
    <cellStyle name="Millares 3 4 2 2 2 4" xfId="46780"/>
    <cellStyle name="Millares 3 4 2 2 2 5" xfId="46938"/>
    <cellStyle name="Millares 3 4 2 2 2 6" xfId="47380"/>
    <cellStyle name="Millares 3 4 2 2 2 7" xfId="47879"/>
    <cellStyle name="Millares 3 4 2 2 3" xfId="1670"/>
    <cellStyle name="Millares 3 4 2 2 4" xfId="40604"/>
    <cellStyle name="Millares 3 4 2 2 5" xfId="43081"/>
    <cellStyle name="Millares 3 4 2 2 6" xfId="44101"/>
    <cellStyle name="Millares 3 4 2 2 7" xfId="46707"/>
    <cellStyle name="Millares 3 4 2 2 8" xfId="46863"/>
    <cellStyle name="Millares 3 4 2 2 9" xfId="47311"/>
    <cellStyle name="Millares 3 4 2 3" xfId="1317"/>
    <cellStyle name="Millares 3 4 2 3 2" xfId="1896"/>
    <cellStyle name="Millares 3 4 2 3 3" xfId="45978"/>
    <cellStyle name="Millares 3 4 2 3 4" xfId="46779"/>
    <cellStyle name="Millares 3 4 2 3 5" xfId="46937"/>
    <cellStyle name="Millares 3 4 2 3 6" xfId="47379"/>
    <cellStyle name="Millares 3 4 2 3 7" xfId="47795"/>
    <cellStyle name="Millares 3 4 2 4" xfId="1586"/>
    <cellStyle name="Millares 3 4 2 5" xfId="40520"/>
    <cellStyle name="Millares 3 4 2 6" xfId="43080"/>
    <cellStyle name="Millares 3 4 2 7" xfId="44100"/>
    <cellStyle name="Millares 3 4 2 8" xfId="46706"/>
    <cellStyle name="Millares 3 4 2 9" xfId="46862"/>
    <cellStyle name="Millares 3 4 3" xfId="269"/>
    <cellStyle name="Millares 3 4 3 2" xfId="483"/>
    <cellStyle name="Millares 3 4 3 2 2" xfId="45980"/>
    <cellStyle name="Millares 3 4 3 2 3" xfId="46781"/>
    <cellStyle name="Millares 3 4 3 2 4" xfId="46939"/>
    <cellStyle name="Millares 3 4 3 2 5" xfId="47381"/>
    <cellStyle name="Millares 3 4 3 2 6" xfId="4348"/>
    <cellStyle name="Millares 3 4 3 3" xfId="43082"/>
    <cellStyle name="Millares 3 4 3 4" xfId="44102"/>
    <cellStyle name="Millares 3 4 3 5" xfId="46708"/>
    <cellStyle name="Millares 3 4 3 6" xfId="46864"/>
    <cellStyle name="Millares 3 4 3 7" xfId="47312"/>
    <cellStyle name="Millares 3 4 3 8" xfId="4135"/>
    <cellStyle name="Millares 3 4 4" xfId="326"/>
    <cellStyle name="Millares 3 4 4 2" xfId="45977"/>
    <cellStyle name="Millares 3 4 4 3" xfId="46778"/>
    <cellStyle name="Millares 3 4 4 4" xfId="46936"/>
    <cellStyle name="Millares 3 4 4 5" xfId="47378"/>
    <cellStyle name="Millares 3 4 4 6" xfId="4192"/>
    <cellStyle name="Millares 3 4 5" xfId="43079"/>
    <cellStyle name="Millares 3 4 5 2" xfId="50774"/>
    <cellStyle name="Millares 3 4 5 3" xfId="50227"/>
    <cellStyle name="Millares 3 4 5 4" xfId="49858"/>
    <cellStyle name="Millares 3 4 6" xfId="44099"/>
    <cellStyle name="Millares 3 4 7" xfId="46705"/>
    <cellStyle name="Millares 3 4 8" xfId="46861"/>
    <cellStyle name="Millares 3 4 9" xfId="47120"/>
    <cellStyle name="Millares 3 5" xfId="145"/>
    <cellStyle name="Millares 3 5 10" xfId="44103"/>
    <cellStyle name="Millares 3 5 11" xfId="46709"/>
    <cellStyle name="Millares 3 5 12" xfId="46865"/>
    <cellStyle name="Millares 3 5 13" xfId="47220"/>
    <cellStyle name="Millares 3 5 14" xfId="47313"/>
    <cellStyle name="Millares 3 5 15" xfId="47443"/>
    <cellStyle name="Millares 3 5 16" xfId="892"/>
    <cellStyle name="Millares 3 5 2" xfId="359"/>
    <cellStyle name="Millares 3 5 2 2" xfId="4225"/>
    <cellStyle name="Millares 3 5 2 2 2" xfId="45982"/>
    <cellStyle name="Millares 3 5 2 2 3" xfId="46783"/>
    <cellStyle name="Millares 3 5 2 2 4" xfId="46941"/>
    <cellStyle name="Millares 3 5 2 2 5" xfId="47383"/>
    <cellStyle name="Millares 3 5 2 2 6" xfId="49876"/>
    <cellStyle name="Millares 3 5 2 3" xfId="43084"/>
    <cellStyle name="Millares 3 5 2 4" xfId="44104"/>
    <cellStyle name="Millares 3 5 2 5" xfId="46710"/>
    <cellStyle name="Millares 3 5 2 6" xfId="46866"/>
    <cellStyle name="Millares 3 5 2 7" xfId="47314"/>
    <cellStyle name="Millares 3 5 2 8" xfId="956"/>
    <cellStyle name="Millares 3 5 3" xfId="1042"/>
    <cellStyle name="Millares 3 5 3 2" xfId="1362"/>
    <cellStyle name="Millares 3 5 3 2 2" xfId="1938"/>
    <cellStyle name="Millares 3 5 3 2 3" xfId="47837"/>
    <cellStyle name="Millares 3 5 3 3" xfId="1628"/>
    <cellStyle name="Millares 3 5 3 4" xfId="40562"/>
    <cellStyle name="Millares 3 5 3 5" xfId="45981"/>
    <cellStyle name="Millares 3 5 3 6" xfId="46782"/>
    <cellStyle name="Millares 3 5 3 7" xfId="46940"/>
    <cellStyle name="Millares 3 5 3 8" xfId="47382"/>
    <cellStyle name="Millares 3 5 3 9" xfId="47527"/>
    <cellStyle name="Millares 3 5 4" xfId="1218"/>
    <cellStyle name="Millares 3 5 4 2" xfId="1797"/>
    <cellStyle name="Millares 3 5 4 3" xfId="47696"/>
    <cellStyle name="Millares 3 5 5" xfId="1275"/>
    <cellStyle name="Millares 3 5 5 2" xfId="1854"/>
    <cellStyle name="Millares 3 5 5 3" xfId="47753"/>
    <cellStyle name="Millares 3 5 5 4" xfId="50654"/>
    <cellStyle name="Millares 3 5 6" xfId="1544"/>
    <cellStyle name="Millares 3 5 6 2" xfId="50072"/>
    <cellStyle name="Millares 3 5 7" xfId="4011"/>
    <cellStyle name="Millares 3 5 8" xfId="40478"/>
    <cellStyle name="Millares 3 5 9" xfId="43083"/>
    <cellStyle name="Millares 3 6" xfId="189"/>
    <cellStyle name="Millares 3 6 10" xfId="46711"/>
    <cellStyle name="Millares 3 6 11" xfId="46867"/>
    <cellStyle name="Millares 3 6 12" xfId="47006"/>
    <cellStyle name="Millares 3 6 13" xfId="47315"/>
    <cellStyle name="Millares 3 6 14" xfId="47450"/>
    <cellStyle name="Millares 3 6 15" xfId="900"/>
    <cellStyle name="Millares 3 6 2" xfId="403"/>
    <cellStyle name="Millares 3 6 2 10" xfId="47534"/>
    <cellStyle name="Millares 3 6 2 11" xfId="1049"/>
    <cellStyle name="Millares 3 6 2 2" xfId="1369"/>
    <cellStyle name="Millares 3 6 2 2 2" xfId="1945"/>
    <cellStyle name="Millares 3 6 2 2 3" xfId="47844"/>
    <cellStyle name="Millares 3 6 2 3" xfId="1635"/>
    <cellStyle name="Millares 3 6 2 3 2" xfId="50732"/>
    <cellStyle name="Millares 3 6 2 4" xfId="4268"/>
    <cellStyle name="Millares 3 6 2 5" xfId="40569"/>
    <cellStyle name="Millares 3 6 2 6" xfId="45983"/>
    <cellStyle name="Millares 3 6 2 7" xfId="46784"/>
    <cellStyle name="Millares 3 6 2 8" xfId="46942"/>
    <cellStyle name="Millares 3 6 2 9" xfId="47384"/>
    <cellStyle name="Millares 3 6 3" xfId="1225"/>
    <cellStyle name="Millares 3 6 3 2" xfId="1804"/>
    <cellStyle name="Millares 3 6 3 3" xfId="47703"/>
    <cellStyle name="Millares 3 6 4" xfId="1282"/>
    <cellStyle name="Millares 3 6 4 2" xfId="1861"/>
    <cellStyle name="Millares 3 6 4 3" xfId="47760"/>
    <cellStyle name="Millares 3 6 4 4" xfId="50667"/>
    <cellStyle name="Millares 3 6 5" xfId="1551"/>
    <cellStyle name="Millares 3 6 5 2" xfId="50088"/>
    <cellStyle name="Millares 3 6 6" xfId="4055"/>
    <cellStyle name="Millares 3 6 7" xfId="40485"/>
    <cellStyle name="Millares 3 6 8" xfId="43085"/>
    <cellStyle name="Millares 3 6 9" xfId="44105"/>
    <cellStyle name="Millares 3 7" xfId="247"/>
    <cellStyle name="Millares 3 7 10" xfId="926"/>
    <cellStyle name="Millares 3 7 2" xfId="461"/>
    <cellStyle name="Millares 3 7 2 2" xfId="1380"/>
    <cellStyle name="Millares 3 7 2 2 2" xfId="1956"/>
    <cellStyle name="Millares 3 7 2 2 3" xfId="47855"/>
    <cellStyle name="Millares 3 7 2 3" xfId="1646"/>
    <cellStyle name="Millares 3 7 2 3 2" xfId="50747"/>
    <cellStyle name="Millares 3 7 2 4" xfId="4326"/>
    <cellStyle name="Millares 3 7 2 5" xfId="40580"/>
    <cellStyle name="Millares 3 7 2 6" xfId="47545"/>
    <cellStyle name="Millares 3 7 2 7" xfId="1060"/>
    <cellStyle name="Millares 3 7 3" xfId="1236"/>
    <cellStyle name="Millares 3 7 3 2" xfId="1815"/>
    <cellStyle name="Millares 3 7 3 3" xfId="47714"/>
    <cellStyle name="Millares 3 7 4" xfId="1293"/>
    <cellStyle name="Millares 3 7 4 2" xfId="1872"/>
    <cellStyle name="Millares 3 7 4 3" xfId="47771"/>
    <cellStyle name="Millares 3 7 4 4" xfId="50683"/>
    <cellStyle name="Millares 3 7 5" xfId="1562"/>
    <cellStyle name="Millares 3 7 5 2" xfId="50118"/>
    <cellStyle name="Millares 3 7 6" xfId="4113"/>
    <cellStyle name="Millares 3 7 7" xfId="40496"/>
    <cellStyle name="Millares 3 7 8" xfId="43086"/>
    <cellStyle name="Millares 3 7 9" xfId="47461"/>
    <cellStyle name="Millares 3 8" xfId="304"/>
    <cellStyle name="Millares 3 8 10" xfId="46822"/>
    <cellStyle name="Millares 3 8 11" xfId="47091"/>
    <cellStyle name="Millares 3 8 12" xfId="47475"/>
    <cellStyle name="Millares 3 8 13" xfId="941"/>
    <cellStyle name="Millares 3 8 2" xfId="1074"/>
    <cellStyle name="Millares 3 8 2 2" xfId="1394"/>
    <cellStyle name="Millares 3 8 2 2 2" xfId="1970"/>
    <cellStyle name="Millares 3 8 2 2 3" xfId="47869"/>
    <cellStyle name="Millares 3 8 2 3" xfId="1660"/>
    <cellStyle name="Millares 3 8 2 4" xfId="40594"/>
    <cellStyle name="Millares 3 8 2 5" xfId="44228"/>
    <cellStyle name="Millares 3 8 2 6" xfId="46760"/>
    <cellStyle name="Millares 3 8 2 7" xfId="46917"/>
    <cellStyle name="Millares 3 8 2 8" xfId="47361"/>
    <cellStyle name="Millares 3 8 2 9" xfId="47559"/>
    <cellStyle name="Millares 3 8 3" xfId="1307"/>
    <cellStyle name="Millares 3 8 3 2" xfId="1886"/>
    <cellStyle name="Millares 3 8 3 3" xfId="47785"/>
    <cellStyle name="Millares 3 8 4" xfId="1576"/>
    <cellStyle name="Millares 3 8 4 2" xfId="50709"/>
    <cellStyle name="Millares 3 8 5" xfId="4170"/>
    <cellStyle name="Millares 3 8 6" xfId="40510"/>
    <cellStyle name="Millares 3 8 7" xfId="43993"/>
    <cellStyle name="Millares 3 8 8" xfId="44060"/>
    <cellStyle name="Millares 3 8 9" xfId="46666"/>
    <cellStyle name="Millares 3 9" xfId="516"/>
    <cellStyle name="Millares 3 9 10" xfId="1101"/>
    <cellStyle name="Millares 3 9 2" xfId="1422"/>
    <cellStyle name="Millares 3 9 2 2" xfId="1993"/>
    <cellStyle name="Millares 3 9 2 3" xfId="47892"/>
    <cellStyle name="Millares 3 9 3" xfId="1683"/>
    <cellStyle name="Millares 3 9 4" xfId="40617"/>
    <cellStyle name="Millares 3 9 5" xfId="44163"/>
    <cellStyle name="Millares 3 9 6" xfId="46755"/>
    <cellStyle name="Millares 3 9 7" xfId="46912"/>
    <cellStyle name="Millares 3 9 8" xfId="47356"/>
    <cellStyle name="Millares 3 9 9" xfId="47582"/>
    <cellStyle name="Millares 30" xfId="1127"/>
    <cellStyle name="Millares 30 2" xfId="1447"/>
    <cellStyle name="Millares 30 2 2" xfId="2018"/>
    <cellStyle name="Millares 30 2 3" xfId="47917"/>
    <cellStyle name="Millares 30 3" xfId="1708"/>
    <cellStyle name="Millares 30 4" xfId="40642"/>
    <cellStyle name="Millares 30 5" xfId="47607"/>
    <cellStyle name="Millares 31" xfId="1129"/>
    <cellStyle name="Millares 31 2" xfId="1449"/>
    <cellStyle name="Millares 31 2 2" xfId="2020"/>
    <cellStyle name="Millares 31 2 3" xfId="47919"/>
    <cellStyle name="Millares 31 3" xfId="1710"/>
    <cellStyle name="Millares 31 4" xfId="40644"/>
    <cellStyle name="Millares 31 5" xfId="47609"/>
    <cellStyle name="Millares 32" xfId="1130"/>
    <cellStyle name="Millares 32 2" xfId="1450"/>
    <cellStyle name="Millares 32 2 2" xfId="2021"/>
    <cellStyle name="Millares 32 2 3" xfId="47920"/>
    <cellStyle name="Millares 32 3" xfId="1711"/>
    <cellStyle name="Millares 32 4" xfId="40645"/>
    <cellStyle name="Millares 32 5" xfId="47610"/>
    <cellStyle name="Millares 33" xfId="1134"/>
    <cellStyle name="Millares 33 2" xfId="1453"/>
    <cellStyle name="Millares 33 2 2" xfId="2024"/>
    <cellStyle name="Millares 33 2 3" xfId="47923"/>
    <cellStyle name="Millares 33 3" xfId="1714"/>
    <cellStyle name="Millares 33 4" xfId="40648"/>
    <cellStyle name="Millares 33 5" xfId="47613"/>
    <cellStyle name="Millares 34" xfId="1135"/>
    <cellStyle name="Millares 34 2" xfId="1454"/>
    <cellStyle name="Millares 34 2 2" xfId="2025"/>
    <cellStyle name="Millares 34 2 3" xfId="47924"/>
    <cellStyle name="Millares 34 3" xfId="1715"/>
    <cellStyle name="Millares 34 4" xfId="40649"/>
    <cellStyle name="Millares 34 5" xfId="47614"/>
    <cellStyle name="Millares 35" xfId="1158"/>
    <cellStyle name="Millares 35 2" xfId="1477"/>
    <cellStyle name="Millares 35 2 2" xfId="2048"/>
    <cellStyle name="Millares 35 2 3" xfId="47947"/>
    <cellStyle name="Millares 35 3" xfId="1738"/>
    <cellStyle name="Millares 35 4" xfId="47637"/>
    <cellStyle name="Millares 36" xfId="1181"/>
    <cellStyle name="Millares 36 2" xfId="1500"/>
    <cellStyle name="Millares 36 2 2" xfId="2071"/>
    <cellStyle name="Millares 36 2 3" xfId="47970"/>
    <cellStyle name="Millares 36 2 4" xfId="50311"/>
    <cellStyle name="Millares 36 3" xfId="1761"/>
    <cellStyle name="Millares 36 4" xfId="47660"/>
    <cellStyle name="Millares 36 5" xfId="49903"/>
    <cellStyle name="Millares 37" xfId="1182"/>
    <cellStyle name="Millares 37 2" xfId="1501"/>
    <cellStyle name="Millares 37 2 2" xfId="2072"/>
    <cellStyle name="Millares 37 2 3" xfId="47971"/>
    <cellStyle name="Millares 37 3" xfId="1762"/>
    <cellStyle name="Millares 37 4" xfId="47661"/>
    <cellStyle name="Millares 38" xfId="1185"/>
    <cellStyle name="Millares 38 2" xfId="1765"/>
    <cellStyle name="Millares 38 3" xfId="47664"/>
    <cellStyle name="Millares 39" xfId="1187"/>
    <cellStyle name="Millares 39 2" xfId="1766"/>
    <cellStyle name="Millares 39 3" xfId="47665"/>
    <cellStyle name="Millares 4" xfId="67"/>
    <cellStyle name="Millares 4 10" xfId="1193"/>
    <cellStyle name="Millares 4 10 2" xfId="1772"/>
    <cellStyle name="Millares 4 10 3" xfId="47671"/>
    <cellStyle name="Millares 4 11" xfId="1250"/>
    <cellStyle name="Millares 4 11 2" xfId="1829"/>
    <cellStyle name="Millares 4 11 3" xfId="47728"/>
    <cellStyle name="Millares 4 12" xfId="1509"/>
    <cellStyle name="Millares 4 12 2" xfId="50568"/>
    <cellStyle name="Millares 4 13" xfId="1519"/>
    <cellStyle name="Millares 4 14" xfId="2091"/>
    <cellStyle name="Millares 4 15" xfId="40453"/>
    <cellStyle name="Millares 4 16" xfId="40710"/>
    <cellStyle name="Millares 4 17" xfId="44014"/>
    <cellStyle name="Millares 4 18" xfId="44027"/>
    <cellStyle name="Millares 4 19" xfId="44061"/>
    <cellStyle name="Millares 4 2" xfId="126"/>
    <cellStyle name="Millares 4 2 10" xfId="40460"/>
    <cellStyle name="Millares 4 2 11" xfId="44032"/>
    <cellStyle name="Millares 4 2 11 2" xfId="50062"/>
    <cellStyle name="Millares 4 2 12" xfId="44229"/>
    <cellStyle name="Millares 4 2 13" xfId="46761"/>
    <cellStyle name="Millares 4 2 14" xfId="46918"/>
    <cellStyle name="Millares 4 2 15" xfId="47010"/>
    <cellStyle name="Millares 4 2 16" xfId="47425"/>
    <cellStyle name="Millares 4 2 17" xfId="47980"/>
    <cellStyle name="Millares 4 2 18" xfId="48059"/>
    <cellStyle name="Millares 4 2 19" xfId="850"/>
    <cellStyle name="Millares 4 2 2" xfId="174"/>
    <cellStyle name="Millares 4 2 2 2" xfId="388"/>
    <cellStyle name="Millares 4 2 2 2 2" xfId="1417"/>
    <cellStyle name="Millares 4 2 2 2 2 2" xfId="1988"/>
    <cellStyle name="Millares 4 2 2 2 2 3" xfId="47267"/>
    <cellStyle name="Millares 4 2 2 2 2 4" xfId="47887"/>
    <cellStyle name="Millares 4 2 2 2 3" xfId="1678"/>
    <cellStyle name="Millares 4 2 2 2 3 2" xfId="47212"/>
    <cellStyle name="Millares 4 2 2 2 4" xfId="40612"/>
    <cellStyle name="Millares 4 2 2 2 4 2" xfId="50517"/>
    <cellStyle name="Millares 4 2 2 2 5" xfId="47085"/>
    <cellStyle name="Millares 4 2 2 2 6" xfId="47577"/>
    <cellStyle name="Millares 4 2 2 2 7" xfId="1096"/>
    <cellStyle name="Millares 4 2 2 3" xfId="1328"/>
    <cellStyle name="Millares 4 2 2 3 2" xfId="1904"/>
    <cellStyle name="Millares 4 2 2 3 2 2" xfId="47258"/>
    <cellStyle name="Millares 4 2 2 3 3" xfId="47171"/>
    <cellStyle name="Millares 4 2 2 3 4" xfId="47803"/>
    <cellStyle name="Millares 4 2 2 4" xfId="1594"/>
    <cellStyle name="Millares 4 2 2 4 2" xfId="47232"/>
    <cellStyle name="Millares 4 2 2 5" xfId="40528"/>
    <cellStyle name="Millares 4 2 2 5 2" xfId="47114"/>
    <cellStyle name="Millares 4 2 2 6" xfId="47045"/>
    <cellStyle name="Millares 4 2 2 7" xfId="47493"/>
    <cellStyle name="Millares 4 2 2 8" xfId="1007"/>
    <cellStyle name="Millares 4 2 3" xfId="230"/>
    <cellStyle name="Millares 4 2 3 2" xfId="444"/>
    <cellStyle name="Millares 4 2 3 2 2" xfId="1919"/>
    <cellStyle name="Millares 4 2 3 2 3" xfId="47249"/>
    <cellStyle name="Millares 4 2 3 2 4" xfId="47818"/>
    <cellStyle name="Millares 4 2 3 2 5" xfId="1343"/>
    <cellStyle name="Millares 4 2 3 3" xfId="1609"/>
    <cellStyle name="Millares 4 2 3 3 2" xfId="47148"/>
    <cellStyle name="Millares 4 2 3 3 3" xfId="50263"/>
    <cellStyle name="Millares 4 2 3 4" xfId="40543"/>
    <cellStyle name="Millares 4 2 3 4 2" xfId="50384"/>
    <cellStyle name="Millares 4 2 3 5" xfId="47022"/>
    <cellStyle name="Millares 4 2 3 5 2" xfId="50488"/>
    <cellStyle name="Millares 4 2 3 6" xfId="47508"/>
    <cellStyle name="Millares 4 2 3 7" xfId="1023"/>
    <cellStyle name="Millares 4 2 4" xfId="287"/>
    <cellStyle name="Millares 4 2 4 2" xfId="501"/>
    <cellStyle name="Millares 4 2 4 2 2" xfId="2006"/>
    <cellStyle name="Millares 4 2 4 2 3" xfId="47263"/>
    <cellStyle name="Millares 4 2 4 2 4" xfId="47905"/>
    <cellStyle name="Millares 4 2 4 2 5" xfId="1435"/>
    <cellStyle name="Millares 4 2 4 3" xfId="1696"/>
    <cellStyle name="Millares 4 2 4 3 2" xfId="47195"/>
    <cellStyle name="Millares 4 2 4 3 3" xfId="50295"/>
    <cellStyle name="Millares 4 2 4 4" xfId="40630"/>
    <cellStyle name="Millares 4 2 4 5" xfId="47068"/>
    <cellStyle name="Millares 4 2 4 6" xfId="47595"/>
    <cellStyle name="Millares 4 2 4 7" xfId="1115"/>
    <cellStyle name="Millares 4 2 5" xfId="344"/>
    <cellStyle name="Millares 4 2 5 2" xfId="1465"/>
    <cellStyle name="Millares 4 2 5 2 2" xfId="2036"/>
    <cellStyle name="Millares 4 2 5 2 3" xfId="47241"/>
    <cellStyle name="Millares 4 2 5 2 4" xfId="47935"/>
    <cellStyle name="Millares 4 2 5 3" xfId="1726"/>
    <cellStyle name="Millares 4 2 5 4" xfId="40660"/>
    <cellStyle name="Millares 4 2 5 5" xfId="47123"/>
    <cellStyle name="Millares 4 2 5 6" xfId="47625"/>
    <cellStyle name="Millares 4 2 5 7" xfId="1146"/>
    <cellStyle name="Millares 4 2 6" xfId="1169"/>
    <cellStyle name="Millares 4 2 6 2" xfId="1488"/>
    <cellStyle name="Millares 4 2 6 2 2" xfId="2059"/>
    <cellStyle name="Millares 4 2 6 2 3" xfId="47958"/>
    <cellStyle name="Millares 4 2 6 3" xfId="1749"/>
    <cellStyle name="Millares 4 2 6 4" xfId="47223"/>
    <cellStyle name="Millares 4 2 6 5" xfId="47648"/>
    <cellStyle name="Millares 4 2 7" xfId="1200"/>
    <cellStyle name="Millares 4 2 7 2" xfId="1779"/>
    <cellStyle name="Millares 4 2 7 3" xfId="47098"/>
    <cellStyle name="Millares 4 2 7 4" xfId="47678"/>
    <cellStyle name="Millares 4 2 8" xfId="1257"/>
    <cellStyle name="Millares 4 2 8 2" xfId="1836"/>
    <cellStyle name="Millares 4 2 8 3" xfId="47735"/>
    <cellStyle name="Millares 4 2 9" xfId="1526"/>
    <cellStyle name="Millares 4 20" xfId="46667"/>
    <cellStyle name="Millares 4 21" xfId="46823"/>
    <cellStyle name="Millares 4 22" xfId="46974"/>
    <cellStyle name="Millares 4 23" xfId="47418"/>
    <cellStyle name="Millares 4 24" xfId="47976"/>
    <cellStyle name="Millares 4 25" xfId="48042"/>
    <cellStyle name="Millares 4 26" xfId="533"/>
    <cellStyle name="Millares 4 3" xfId="114"/>
    <cellStyle name="Millares 4 3 10" xfId="47451"/>
    <cellStyle name="Millares 4 3 11" xfId="47985"/>
    <cellStyle name="Millares 4 3 12" xfId="48053"/>
    <cellStyle name="Millares 4 3 13" xfId="901"/>
    <cellStyle name="Millares 4 3 2" xfId="221"/>
    <cellStyle name="Millares 4 3 2 10" xfId="47993"/>
    <cellStyle name="Millares 4 3 2 11" xfId="954"/>
    <cellStyle name="Millares 4 3 2 2" xfId="435"/>
    <cellStyle name="Millares 4 3 2 2 2" xfId="1406"/>
    <cellStyle name="Millares 4 3 2 2 2 2" xfId="1982"/>
    <cellStyle name="Millares 4 3 2 2 2 3" xfId="47881"/>
    <cellStyle name="Millares 4 3 2 2 2 4" xfId="48037"/>
    <cellStyle name="Millares 4 3 2 2 3" xfId="1672"/>
    <cellStyle name="Millares 4 3 2 2 3 2" xfId="50738"/>
    <cellStyle name="Millares 4 3 2 2 4" xfId="4300"/>
    <cellStyle name="Millares 4 3 2 2 5" xfId="40606"/>
    <cellStyle name="Millares 4 3 2 2 6" xfId="47265"/>
    <cellStyle name="Millares 4 3 2 2 7" xfId="47571"/>
    <cellStyle name="Millares 4 3 2 2 8" xfId="48010"/>
    <cellStyle name="Millares 4 3 2 2 9" xfId="1085"/>
    <cellStyle name="Millares 4 3 2 3" xfId="1319"/>
    <cellStyle name="Millares 4 3 2 3 2" xfId="1898"/>
    <cellStyle name="Millares 4 3 2 3 3" xfId="47210"/>
    <cellStyle name="Millares 4 3 2 3 3 2" xfId="50249"/>
    <cellStyle name="Millares 4 3 2 3 4" xfId="47797"/>
    <cellStyle name="Millares 4 3 2 3 5" xfId="48025"/>
    <cellStyle name="Millares 4 3 2 4" xfId="1588"/>
    <cellStyle name="Millares 4 3 2 4 2" xfId="50401"/>
    <cellStyle name="Millares 4 3 2 4 3" xfId="49953"/>
    <cellStyle name="Millares 4 3 2 5" xfId="4087"/>
    <cellStyle name="Millares 4 3 2 5 2" xfId="50506"/>
    <cellStyle name="Millares 4 3 2 6" xfId="40522"/>
    <cellStyle name="Millares 4 3 2 6 2" xfId="50674"/>
    <cellStyle name="Millares 4 3 2 7" xfId="44049"/>
    <cellStyle name="Millares 4 3 2 8" xfId="47083"/>
    <cellStyle name="Millares 4 3 2 9" xfId="47487"/>
    <cellStyle name="Millares 4 3 3" xfId="278"/>
    <cellStyle name="Millares 4 3 3 2" xfId="492"/>
    <cellStyle name="Millares 4 3 3 2 2" xfId="1946"/>
    <cellStyle name="Millares 4 3 3 2 3" xfId="47254"/>
    <cellStyle name="Millares 4 3 3 2 4" xfId="47845"/>
    <cellStyle name="Millares 4 3 3 2 5" xfId="48031"/>
    <cellStyle name="Millares 4 3 3 2 6" xfId="1370"/>
    <cellStyle name="Millares 4 3 3 3" xfId="1636"/>
    <cellStyle name="Millares 4 3 3 3 2" xfId="50816"/>
    <cellStyle name="Millares 4 3 3 3 3" xfId="50276"/>
    <cellStyle name="Millares 4 3 3 4" xfId="40570"/>
    <cellStyle name="Millares 4 3 3 5" xfId="47167"/>
    <cellStyle name="Millares 4 3 3 6" xfId="47535"/>
    <cellStyle name="Millares 4 3 3 7" xfId="48003"/>
    <cellStyle name="Millares 4 3 3 8" xfId="1050"/>
    <cellStyle name="Millares 4 3 4" xfId="335"/>
    <cellStyle name="Millares 4 3 4 2" xfId="1805"/>
    <cellStyle name="Millares 4 3 4 3" xfId="47228"/>
    <cellStyle name="Millares 4 3 4 4" xfId="47704"/>
    <cellStyle name="Millares 4 3 4 5" xfId="48019"/>
    <cellStyle name="Millares 4 3 4 6" xfId="1226"/>
    <cellStyle name="Millares 4 3 5" xfId="1283"/>
    <cellStyle name="Millares 4 3 5 2" xfId="1862"/>
    <cellStyle name="Millares 4 3 5 3" xfId="47112"/>
    <cellStyle name="Millares 4 3 5 4" xfId="47761"/>
    <cellStyle name="Millares 4 3 6" xfId="1552"/>
    <cellStyle name="Millares 4 3 6 2" xfId="50856"/>
    <cellStyle name="Millares 4 3 6 3" xfId="50349"/>
    <cellStyle name="Millares 4 3 7" xfId="40486"/>
    <cellStyle name="Millares 4 3 7 2" xfId="50451"/>
    <cellStyle name="Millares 4 3 8" xfId="44037"/>
    <cellStyle name="Millares 4 3 9" xfId="47041"/>
    <cellStyle name="Millares 4 4" xfId="152"/>
    <cellStyle name="Millares 4 4 2" xfId="366"/>
    <cellStyle name="Millares 4 4 2 2" xfId="1381"/>
    <cellStyle name="Millares 4 4 2 2 2" xfId="1957"/>
    <cellStyle name="Millares 4 4 2 2 3" xfId="47856"/>
    <cellStyle name="Millares 4 4 2 3" xfId="1647"/>
    <cellStyle name="Millares 4 4 2 4" xfId="40581"/>
    <cellStyle name="Millares 4 4 2 5" xfId="47246"/>
    <cellStyle name="Millares 4 4 2 6" xfId="47546"/>
    <cellStyle name="Millares 4 4 2 7" xfId="1061"/>
    <cellStyle name="Millares 4 4 3" xfId="1237"/>
    <cellStyle name="Millares 4 4 3 2" xfId="1816"/>
    <cellStyle name="Millares 4 4 3 3" xfId="47133"/>
    <cellStyle name="Millares 4 4 3 4" xfId="47715"/>
    <cellStyle name="Millares 4 4 4" xfId="1294"/>
    <cellStyle name="Millares 4 4 4 2" xfId="1873"/>
    <cellStyle name="Millares 4 4 4 3" xfId="47772"/>
    <cellStyle name="Millares 4 4 5" xfId="1563"/>
    <cellStyle name="Millares 4 4 5 2" xfId="50477"/>
    <cellStyle name="Millares 4 4 6" xfId="40497"/>
    <cellStyle name="Millares 4 4 7" xfId="47017"/>
    <cellStyle name="Millares 4 4 8" xfId="47462"/>
    <cellStyle name="Millares 4 4 9" xfId="927"/>
    <cellStyle name="Millares 4 5" xfId="190"/>
    <cellStyle name="Millares 4 5 2" xfId="404"/>
    <cellStyle name="Millares 4 5 2 2" xfId="1395"/>
    <cellStyle name="Millares 4 5 2 2 2" xfId="1971"/>
    <cellStyle name="Millares 4 5 2 2 3" xfId="47870"/>
    <cellStyle name="Millares 4 5 2 3" xfId="1661"/>
    <cellStyle name="Millares 4 5 2 3 2" xfId="50733"/>
    <cellStyle name="Millares 4 5 2 4" xfId="4269"/>
    <cellStyle name="Millares 4 5 2 5" xfId="40595"/>
    <cellStyle name="Millares 4 5 2 6" xfId="47261"/>
    <cellStyle name="Millares 4 5 2 7" xfId="47560"/>
    <cellStyle name="Millares 4 5 2 8" xfId="1075"/>
    <cellStyle name="Millares 4 5 3" xfId="1308"/>
    <cellStyle name="Millares 4 5 3 2" xfId="1887"/>
    <cellStyle name="Millares 4 5 3 3" xfId="47181"/>
    <cellStyle name="Millares 4 5 3 4" xfId="47786"/>
    <cellStyle name="Millares 4 5 4" xfId="1577"/>
    <cellStyle name="Millares 4 5 4 2" xfId="50668"/>
    <cellStyle name="Millares 4 5 5" xfId="4056"/>
    <cellStyle name="Millares 4 5 6" xfId="40511"/>
    <cellStyle name="Millares 4 5 7" xfId="47054"/>
    <cellStyle name="Millares 4 5 8" xfId="47476"/>
    <cellStyle name="Millares 4 5 9" xfId="942"/>
    <cellStyle name="Millares 4 6" xfId="519"/>
    <cellStyle name="Millares 4 6 2" xfId="1336"/>
    <cellStyle name="Millares 4 6 2 2" xfId="1912"/>
    <cellStyle name="Millares 4 6 2 3" xfId="47237"/>
    <cellStyle name="Millares 4 6 2 4" xfId="47811"/>
    <cellStyle name="Millares 4 6 3" xfId="1602"/>
    <cellStyle name="Millares 4 6 4" xfId="40536"/>
    <cellStyle name="Millares 4 6 5" xfId="47119"/>
    <cellStyle name="Millares 4 6 6" xfId="47501"/>
    <cellStyle name="Millares 4 6 7" xfId="1017"/>
    <cellStyle name="Millares 4 7" xfId="1108"/>
    <cellStyle name="Millares 4 7 2" xfId="1428"/>
    <cellStyle name="Millares 4 7 2 2" xfId="1999"/>
    <cellStyle name="Millares 4 7 2 3" xfId="47898"/>
    <cellStyle name="Millares 4 7 3" xfId="1689"/>
    <cellStyle name="Millares 4 7 4" xfId="40623"/>
    <cellStyle name="Millares 4 7 5" xfId="47219"/>
    <cellStyle name="Millares 4 7 6" xfId="47588"/>
    <cellStyle name="Millares 4 8" xfId="1139"/>
    <cellStyle name="Millares 4 8 2" xfId="1458"/>
    <cellStyle name="Millares 4 8 2 2" xfId="2029"/>
    <cellStyle name="Millares 4 8 2 3" xfId="47928"/>
    <cellStyle name="Millares 4 8 3" xfId="1719"/>
    <cellStyle name="Millares 4 8 4" xfId="40653"/>
    <cellStyle name="Millares 4 8 5" xfId="47096"/>
    <cellStyle name="Millares 4 8 6" xfId="47618"/>
    <cellStyle name="Millares 4 9" xfId="1162"/>
    <cellStyle name="Millares 4 9 2" xfId="1481"/>
    <cellStyle name="Millares 4 9 2 2" xfId="2052"/>
    <cellStyle name="Millares 4 9 2 3" xfId="47951"/>
    <cellStyle name="Millares 4 9 3" xfId="1742"/>
    <cellStyle name="Millares 4 9 4" xfId="47005"/>
    <cellStyle name="Millares 4 9 5" xfId="47641"/>
    <cellStyle name="Millares 40" xfId="1188"/>
    <cellStyle name="Millares 40 2" xfId="1767"/>
    <cellStyle name="Millares 40 3" xfId="47666"/>
    <cellStyle name="Millares 41" xfId="1189"/>
    <cellStyle name="Millares 41 2" xfId="1768"/>
    <cellStyle name="Millares 41 3" xfId="47667"/>
    <cellStyle name="Millares 42" xfId="1246"/>
    <cellStyle name="Millares 42 2" xfId="1825"/>
    <cellStyle name="Millares 42 3" xfId="47724"/>
    <cellStyle name="Millares 43" xfId="1504"/>
    <cellStyle name="Millares 44" xfId="1515"/>
    <cellStyle name="Millares 45" xfId="2075"/>
    <cellStyle name="Millares 46" xfId="2077"/>
    <cellStyle name="Millares 47" xfId="2079"/>
    <cellStyle name="Millares 48" xfId="40447"/>
    <cellStyle name="Millares 49" xfId="40449"/>
    <cellStyle name="Millares 5" xfId="68"/>
    <cellStyle name="Millares 5 10" xfId="46976"/>
    <cellStyle name="Millares 5 11" xfId="48045"/>
    <cellStyle name="Millares 5 2" xfId="867"/>
    <cellStyle name="Millares 5 2 10" xfId="48055"/>
    <cellStyle name="Millares 5 2 2" xfId="1002"/>
    <cellStyle name="Millares 5 2 2 10" xfId="48089"/>
    <cellStyle name="Millares 5 2 2 2" xfId="1092"/>
    <cellStyle name="Millares 5 2 2 2 2" xfId="1413"/>
    <cellStyle name="Millares 5 2 2 2 2 2" xfId="1984"/>
    <cellStyle name="Millares 5 2 2 2 2 2 2" xfId="50415"/>
    <cellStyle name="Millares 5 2 2 2 2 3" xfId="47268"/>
    <cellStyle name="Millares 5 2 2 2 2 4" xfId="47883"/>
    <cellStyle name="Millares 5 2 2 2 2 5" xfId="48038"/>
    <cellStyle name="Millares 5 2 2 2 3" xfId="1674"/>
    <cellStyle name="Millares 5 2 2 2 3 2" xfId="47213"/>
    <cellStyle name="Millares 5 2 2 2 4" xfId="40608"/>
    <cellStyle name="Millares 5 2 2 2 5" xfId="47086"/>
    <cellStyle name="Millares 5 2 2 2 5 2" xfId="50290"/>
    <cellStyle name="Millares 5 2 2 2 6" xfId="47573"/>
    <cellStyle name="Millares 5 2 2 2 7" xfId="48011"/>
    <cellStyle name="Millares 5 2 2 3" xfId="1324"/>
    <cellStyle name="Millares 5 2 2 3 2" xfId="1900"/>
    <cellStyle name="Millares 5 2 2 3 2 2" xfId="47259"/>
    <cellStyle name="Millares 5 2 2 3 3" xfId="47172"/>
    <cellStyle name="Millares 5 2 2 3 4" xfId="47799"/>
    <cellStyle name="Millares 5 2 2 3 5" xfId="48026"/>
    <cellStyle name="Millares 5 2 2 4" xfId="1590"/>
    <cellStyle name="Millares 5 2 2 4 2" xfId="47233"/>
    <cellStyle name="Millares 5 2 2 5" xfId="40524"/>
    <cellStyle name="Millares 5 2 2 5 2" xfId="47115"/>
    <cellStyle name="Millares 5 2 2 6" xfId="44051"/>
    <cellStyle name="Millares 5 2 2 6 2" xfId="50257"/>
    <cellStyle name="Millares 5 2 2 7" xfId="47046"/>
    <cellStyle name="Millares 5 2 2 8" xfId="47489"/>
    <cellStyle name="Millares 5 2 2 9" xfId="47994"/>
    <cellStyle name="Millares 5 2 3" xfId="43087"/>
    <cellStyle name="Millares 5 2 3 2" xfId="47250"/>
    <cellStyle name="Millares 5 2 3 2 2" xfId="48032"/>
    <cellStyle name="Millares 5 2 3 3" xfId="47150"/>
    <cellStyle name="Millares 5 2 3 4" xfId="47025"/>
    <cellStyle name="Millares 5 2 3 5" xfId="48005"/>
    <cellStyle name="Millares 5 2 3 6" xfId="48088"/>
    <cellStyle name="Millares 5 2 4" xfId="44041"/>
    <cellStyle name="Millares 5 2 4 2" xfId="47264"/>
    <cellStyle name="Millares 5 2 4 3" xfId="47197"/>
    <cellStyle name="Millares 5 2 4 4" xfId="47070"/>
    <cellStyle name="Millares 5 2 4 5" xfId="48020"/>
    <cellStyle name="Millares 5 2 5" xfId="47124"/>
    <cellStyle name="Millares 5 2 5 2" xfId="47242"/>
    <cellStyle name="Millares 5 2 6" xfId="47224"/>
    <cellStyle name="Millares 5 2 7" xfId="47099"/>
    <cellStyle name="Millares 5 2 8" xfId="47011"/>
    <cellStyle name="Millares 5 2 9" xfId="47988"/>
    <cellStyle name="Millares 5 3" xfId="904"/>
    <cellStyle name="Millares 5 3 2" xfId="1053"/>
    <cellStyle name="Millares 5 3 2 2" xfId="1373"/>
    <cellStyle name="Millares 5 3 2 2 2" xfId="1949"/>
    <cellStyle name="Millares 5 3 2 2 3" xfId="47266"/>
    <cellStyle name="Millares 5 3 2 2 4" xfId="47848"/>
    <cellStyle name="Millares 5 3 2 3" xfId="1639"/>
    <cellStyle name="Millares 5 3 2 3 2" xfId="47211"/>
    <cellStyle name="Millares 5 3 2 4" xfId="40573"/>
    <cellStyle name="Millares 5 3 2 5" xfId="47084"/>
    <cellStyle name="Millares 5 3 2 6" xfId="47538"/>
    <cellStyle name="Millares 5 3 3" xfId="1229"/>
    <cellStyle name="Millares 5 3 3 2" xfId="1808"/>
    <cellStyle name="Millares 5 3 3 2 2" xfId="47257"/>
    <cellStyle name="Millares 5 3 3 3" xfId="47170"/>
    <cellStyle name="Millares 5 3 3 4" xfId="47707"/>
    <cellStyle name="Millares 5 3 4" xfId="1286"/>
    <cellStyle name="Millares 5 3 4 2" xfId="1865"/>
    <cellStyle name="Millares 5 3 4 3" xfId="47231"/>
    <cellStyle name="Millares 5 3 4 4" xfId="47764"/>
    <cellStyle name="Millares 5 3 5" xfId="1555"/>
    <cellStyle name="Millares 5 3 5 2" xfId="47113"/>
    <cellStyle name="Millares 5 3 6" xfId="40489"/>
    <cellStyle name="Millares 5 3 7" xfId="47044"/>
    <cellStyle name="Millares 5 3 8" xfId="47454"/>
    <cellStyle name="Millares 5 3 9" xfId="48083"/>
    <cellStyle name="Millares 5 4" xfId="930"/>
    <cellStyle name="Millares 5 4 2" xfId="1064"/>
    <cellStyle name="Millares 5 4 2 2" xfId="1384"/>
    <cellStyle name="Millares 5 4 2 2 2" xfId="1960"/>
    <cellStyle name="Millares 5 4 2 2 3" xfId="47859"/>
    <cellStyle name="Millares 5 4 2 3" xfId="1650"/>
    <cellStyle name="Millares 5 4 2 4" xfId="40584"/>
    <cellStyle name="Millares 5 4 2 5" xfId="47248"/>
    <cellStyle name="Millares 5 4 2 6" xfId="47549"/>
    <cellStyle name="Millares 5 4 3" xfId="1240"/>
    <cellStyle name="Millares 5 4 3 2" xfId="1819"/>
    <cellStyle name="Millares 5 4 3 3" xfId="47135"/>
    <cellStyle name="Millares 5 4 3 4" xfId="47718"/>
    <cellStyle name="Millares 5 4 4" xfId="1297"/>
    <cellStyle name="Millares 5 4 4 2" xfId="1876"/>
    <cellStyle name="Millares 5 4 4 3" xfId="47775"/>
    <cellStyle name="Millares 5 4 5" xfId="1566"/>
    <cellStyle name="Millares 5 4 6" xfId="40500"/>
    <cellStyle name="Millares 5 4 7" xfId="47020"/>
    <cellStyle name="Millares 5 4 8" xfId="47465"/>
    <cellStyle name="Millares 5 5" xfId="945"/>
    <cellStyle name="Millares 5 5 2" xfId="1077"/>
    <cellStyle name="Millares 5 5 2 2" xfId="1398"/>
    <cellStyle name="Millares 5 5 2 2 2" xfId="1974"/>
    <cellStyle name="Millares 5 5 2 2 3" xfId="47873"/>
    <cellStyle name="Millares 5 5 2 3" xfId="1664"/>
    <cellStyle name="Millares 5 5 2 4" xfId="40598"/>
    <cellStyle name="Millares 5 5 2 5" xfId="47262"/>
    <cellStyle name="Millares 5 5 2 6" xfId="47563"/>
    <cellStyle name="Millares 5 5 3" xfId="1311"/>
    <cellStyle name="Millares 5 5 3 2" xfId="1890"/>
    <cellStyle name="Millares 5 5 3 3" xfId="47182"/>
    <cellStyle name="Millares 5 5 3 4" xfId="47789"/>
    <cellStyle name="Millares 5 5 4" xfId="1580"/>
    <cellStyle name="Millares 5 5 5" xfId="40514"/>
    <cellStyle name="Millares 5 5 6" xfId="47055"/>
    <cellStyle name="Millares 5 5 7" xfId="47479"/>
    <cellStyle name="Millares 5 6" xfId="1512"/>
    <cellStyle name="Millares 5 6 2" xfId="47240"/>
    <cellStyle name="Millares 5 6 3" xfId="47122"/>
    <cellStyle name="Millares 5 7" xfId="40711"/>
    <cellStyle name="Millares 5 7 2" xfId="47222"/>
    <cellStyle name="Millares 5 8" xfId="47097"/>
    <cellStyle name="Millares 5 9" xfId="47008"/>
    <cellStyle name="Millares 50" xfId="40673"/>
    <cellStyle name="Millares 51" xfId="40681"/>
    <cellStyle name="Millares 52" xfId="44011"/>
    <cellStyle name="Millares 53" xfId="44020"/>
    <cellStyle name="Millares 54" xfId="44052"/>
    <cellStyle name="Millares 55" xfId="44056"/>
    <cellStyle name="Millares 56" xfId="46662"/>
    <cellStyle name="Millares 57" xfId="46814"/>
    <cellStyle name="Millares 58" xfId="46816"/>
    <cellStyle name="Millares 59" xfId="47414"/>
    <cellStyle name="Millares 6" xfId="121"/>
    <cellStyle name="Millares 6 10" xfId="1254"/>
    <cellStyle name="Millares 6 10 2" xfId="1833"/>
    <cellStyle name="Millares 6 10 3" xfId="47732"/>
    <cellStyle name="Millares 6 11" xfId="1514"/>
    <cellStyle name="Millares 6 11 2" xfId="50569"/>
    <cellStyle name="Millares 6 12" xfId="1523"/>
    <cellStyle name="Millares 6 13" xfId="40457"/>
    <cellStyle name="Millares 6 14" xfId="40712"/>
    <cellStyle name="Millares 6 15" xfId="44062"/>
    <cellStyle name="Millares 6 16" xfId="46668"/>
    <cellStyle name="Millares 6 17" xfId="46824"/>
    <cellStyle name="Millares 6 18" xfId="46979"/>
    <cellStyle name="Millares 6 19" xfId="47422"/>
    <cellStyle name="Millares 6 2" xfId="171"/>
    <cellStyle name="Millares 6 2 10" xfId="46712"/>
    <cellStyle name="Millares 6 2 11" xfId="46868"/>
    <cellStyle name="Millares 6 2 12" xfId="47132"/>
    <cellStyle name="Millares 6 2 13" xfId="47456"/>
    <cellStyle name="Millares 6 2 14" xfId="919"/>
    <cellStyle name="Millares 6 2 2" xfId="385"/>
    <cellStyle name="Millares 6 2 2 2" xfId="1375"/>
    <cellStyle name="Millares 6 2 2 2 2" xfId="1951"/>
    <cellStyle name="Millares 6 2 2 2 3" xfId="45984"/>
    <cellStyle name="Millares 6 2 2 2 3 2" xfId="50279"/>
    <cellStyle name="Millares 6 2 2 2 4" xfId="47850"/>
    <cellStyle name="Millares 6 2 2 3" xfId="1641"/>
    <cellStyle name="Millares 6 2 2 3 2" xfId="50408"/>
    <cellStyle name="Millares 6 2 2 3 3" xfId="49957"/>
    <cellStyle name="Millares 6 2 2 4" xfId="4250"/>
    <cellStyle name="Millares 6 2 2 4 2" xfId="50513"/>
    <cellStyle name="Millares 6 2 2 5" xfId="40575"/>
    <cellStyle name="Millares 6 2 2 5 2" xfId="50722"/>
    <cellStyle name="Millares 6 2 2 6" xfId="43089"/>
    <cellStyle name="Millares 6 2 2 6 2" xfId="50165"/>
    <cellStyle name="Millares 6 2 2 7" xfId="47244"/>
    <cellStyle name="Millares 6 2 2 8" xfId="47540"/>
    <cellStyle name="Millares 6 2 2 9" xfId="1055"/>
    <cellStyle name="Millares 6 2 3" xfId="1231"/>
    <cellStyle name="Millares 6 2 3 2" xfId="1810"/>
    <cellStyle name="Millares 6 2 3 3" xfId="47709"/>
    <cellStyle name="Millares 6 2 4" xfId="1288"/>
    <cellStyle name="Millares 6 2 4 2" xfId="1867"/>
    <cellStyle name="Millares 6 2 4 2 2" xfId="50356"/>
    <cellStyle name="Millares 6 2 4 3" xfId="47766"/>
    <cellStyle name="Millares 6 2 4 4" xfId="49927"/>
    <cellStyle name="Millares 6 2 5" xfId="1557"/>
    <cellStyle name="Millares 6 2 5 2" xfId="50458"/>
    <cellStyle name="Millares 6 2 5 3" xfId="49988"/>
    <cellStyle name="Millares 6 2 6" xfId="4037"/>
    <cellStyle name="Millares 6 2 7" xfId="40491"/>
    <cellStyle name="Millares 6 2 7 2" xfId="50077"/>
    <cellStyle name="Millares 6 2 8" xfId="43088"/>
    <cellStyle name="Millares 6 2 9" xfId="44106"/>
    <cellStyle name="Millares 6 20" xfId="48047"/>
    <cellStyle name="Millares 6 21" xfId="847"/>
    <cellStyle name="Millares 6 3" xfId="227"/>
    <cellStyle name="Millares 6 3 10" xfId="46713"/>
    <cellStyle name="Millares 6 3 11" xfId="46869"/>
    <cellStyle name="Millares 6 3 12" xfId="47216"/>
    <cellStyle name="Millares 6 3 13" xfId="47467"/>
    <cellStyle name="Millares 6 3 14" xfId="932"/>
    <cellStyle name="Millares 6 3 2" xfId="441"/>
    <cellStyle name="Millares 6 3 2 2" xfId="1386"/>
    <cellStyle name="Millares 6 3 2 2 2" xfId="1962"/>
    <cellStyle name="Millares 6 3 2 2 3" xfId="47861"/>
    <cellStyle name="Millares 6 3 2 3" xfId="1652"/>
    <cellStyle name="Millares 6 3 2 3 2" xfId="50741"/>
    <cellStyle name="Millares 6 3 2 4" xfId="4306"/>
    <cellStyle name="Millares 6 3 2 5" xfId="40586"/>
    <cellStyle name="Millares 6 3 2 6" xfId="47551"/>
    <cellStyle name="Millares 6 3 2 7" xfId="1066"/>
    <cellStyle name="Millares 6 3 3" xfId="1242"/>
    <cellStyle name="Millares 6 3 3 2" xfId="1821"/>
    <cellStyle name="Millares 6 3 3 3" xfId="47720"/>
    <cellStyle name="Millares 6 3 4" xfId="1299"/>
    <cellStyle name="Millares 6 3 4 2" xfId="1878"/>
    <cellStyle name="Millares 6 3 4 2 2" xfId="50380"/>
    <cellStyle name="Millares 6 3 4 3" xfId="47777"/>
    <cellStyle name="Millares 6 3 4 4" xfId="49942"/>
    <cellStyle name="Millares 6 3 5" xfId="1568"/>
    <cellStyle name="Millares 6 3 5 2" xfId="50484"/>
    <cellStyle name="Millares 6 3 5 3" xfId="50003"/>
    <cellStyle name="Millares 6 3 6" xfId="4093"/>
    <cellStyle name="Millares 6 3 7" xfId="40502"/>
    <cellStyle name="Millares 6 3 7 2" xfId="50105"/>
    <cellStyle name="Millares 6 3 8" xfId="43090"/>
    <cellStyle name="Millares 6 3 9" xfId="44107"/>
    <cellStyle name="Millares 6 4" xfId="284"/>
    <cellStyle name="Millares 6 4 10" xfId="46870"/>
    <cellStyle name="Millares 6 4 11" xfId="47015"/>
    <cellStyle name="Millares 6 4 12" xfId="47481"/>
    <cellStyle name="Millares 6 4 13" xfId="947"/>
    <cellStyle name="Millares 6 4 2" xfId="498"/>
    <cellStyle name="Millares 6 4 2 2" xfId="1400"/>
    <cellStyle name="Millares 6 4 2 2 2" xfId="1976"/>
    <cellStyle name="Millares 6 4 2 2 3" xfId="47875"/>
    <cellStyle name="Millares 6 4 2 3" xfId="1666"/>
    <cellStyle name="Millares 6 4 2 3 2" xfId="50766"/>
    <cellStyle name="Millares 6 4 2 4" xfId="4363"/>
    <cellStyle name="Millares 6 4 2 5" xfId="40600"/>
    <cellStyle name="Millares 6 4 2 6" xfId="47565"/>
    <cellStyle name="Millares 6 4 2 7" xfId="1079"/>
    <cellStyle name="Millares 6 4 3" xfId="1313"/>
    <cellStyle name="Millares 6 4 3 2" xfId="1892"/>
    <cellStyle name="Millares 6 4 3 3" xfId="47791"/>
    <cellStyle name="Millares 6 4 4" xfId="1582"/>
    <cellStyle name="Millares 6 4 4 2" xfId="50703"/>
    <cellStyle name="Millares 6 4 5" xfId="4150"/>
    <cellStyle name="Millares 6 4 6" xfId="40516"/>
    <cellStyle name="Millares 6 4 7" xfId="43091"/>
    <cellStyle name="Millares 6 4 8" xfId="44108"/>
    <cellStyle name="Millares 6 4 9" xfId="46714"/>
    <cellStyle name="Millares 6 5" xfId="341"/>
    <cellStyle name="Millares 6 5 10" xfId="47505"/>
    <cellStyle name="Millares 6 5 11" xfId="1021"/>
    <cellStyle name="Millares 6 5 2" xfId="1340"/>
    <cellStyle name="Millares 6 5 2 2" xfId="1916"/>
    <cellStyle name="Millares 6 5 2 3" xfId="47815"/>
    <cellStyle name="Millares 6 5 3" xfId="1606"/>
    <cellStyle name="Millares 6 5 4" xfId="40540"/>
    <cellStyle name="Millares 6 5 5" xfId="43092"/>
    <cellStyle name="Millares 6 5 6" xfId="44109"/>
    <cellStyle name="Millares 6 5 7" xfId="46715"/>
    <cellStyle name="Millares 6 5 8" xfId="46871"/>
    <cellStyle name="Millares 6 5 9" xfId="47316"/>
    <cellStyle name="Millares 6 6" xfId="1112"/>
    <cellStyle name="Millares 6 6 10" xfId="47592"/>
    <cellStyle name="Millares 6 6 2" xfId="1432"/>
    <cellStyle name="Millares 6 6 2 2" xfId="2003"/>
    <cellStyle name="Millares 6 6 2 3" xfId="47902"/>
    <cellStyle name="Millares 6 6 3" xfId="1693"/>
    <cellStyle name="Millares 6 6 4" xfId="40627"/>
    <cellStyle name="Millares 6 6 5" xfId="43093"/>
    <cellStyle name="Millares 6 6 6" xfId="44110"/>
    <cellStyle name="Millares 6 6 7" xfId="46716"/>
    <cellStyle name="Millares 6 6 8" xfId="46872"/>
    <cellStyle name="Millares 6 6 9" xfId="47317"/>
    <cellStyle name="Millares 6 7" xfId="1143"/>
    <cellStyle name="Millares 6 7 10" xfId="47622"/>
    <cellStyle name="Millares 6 7 2" xfId="1462"/>
    <cellStyle name="Millares 6 7 2 2" xfId="2033"/>
    <cellStyle name="Millares 6 7 2 3" xfId="47932"/>
    <cellStyle name="Millares 6 7 3" xfId="1723"/>
    <cellStyle name="Millares 6 7 4" xfId="40657"/>
    <cellStyle name="Millares 6 7 5" xfId="43094"/>
    <cellStyle name="Millares 6 7 6" xfId="44111"/>
    <cellStyle name="Millares 6 7 7" xfId="46717"/>
    <cellStyle name="Millares 6 7 8" xfId="46873"/>
    <cellStyle name="Millares 6 7 9" xfId="47318"/>
    <cellStyle name="Millares 6 8" xfId="1166"/>
    <cellStyle name="Millares 6 8 2" xfId="1485"/>
    <cellStyle name="Millares 6 8 2 2" xfId="2056"/>
    <cellStyle name="Millares 6 8 2 3" xfId="47955"/>
    <cellStyle name="Millares 6 8 3" xfId="1746"/>
    <cellStyle name="Millares 6 8 4" xfId="43095"/>
    <cellStyle name="Millares 6 8 5" xfId="44112"/>
    <cellStyle name="Millares 6 8 6" xfId="46718"/>
    <cellStyle name="Millares 6 8 7" xfId="46874"/>
    <cellStyle name="Millares 6 8 8" xfId="47319"/>
    <cellStyle name="Millares 6 8 9" xfId="47645"/>
    <cellStyle name="Millares 6 9" xfId="1197"/>
    <cellStyle name="Millares 6 9 2" xfId="1776"/>
    <cellStyle name="Millares 6 9 3" xfId="44230"/>
    <cellStyle name="Millares 6 9 4" xfId="46762"/>
    <cellStyle name="Millares 6 9 5" xfId="46919"/>
    <cellStyle name="Millares 6 9 6" xfId="47362"/>
    <cellStyle name="Millares 6 9 7" xfId="47675"/>
    <cellStyle name="Millares 60" xfId="48040"/>
    <cellStyle name="Millares 61" xfId="521"/>
    <cellStyle name="Millares 62" xfId="50867"/>
    <cellStyle name="Millares 7" xfId="88"/>
    <cellStyle name="Millares 7 10" xfId="1260"/>
    <cellStyle name="Millares 7 10 2" xfId="1839"/>
    <cellStyle name="Millares 7 10 3" xfId="47738"/>
    <cellStyle name="Millares 7 11" xfId="1529"/>
    <cellStyle name="Millares 7 12" xfId="40463"/>
    <cellStyle name="Millares 7 13" xfId="40722"/>
    <cellStyle name="Millares 7 13 2" xfId="50035"/>
    <cellStyle name="Millares 7 14" xfId="44030"/>
    <cellStyle name="Millares 7 15" xfId="44064"/>
    <cellStyle name="Millares 7 16" xfId="46670"/>
    <cellStyle name="Millares 7 17" xfId="46826"/>
    <cellStyle name="Millares 7 18" xfId="46981"/>
    <cellStyle name="Millares 7 19" xfId="46990"/>
    <cellStyle name="Millares 7 2" xfId="130"/>
    <cellStyle name="Millares 7 2 10" xfId="46719"/>
    <cellStyle name="Millares 7 2 11" xfId="46875"/>
    <cellStyle name="Millares 7 2 12" xfId="47164"/>
    <cellStyle name="Millares 7 2 13" xfId="47320"/>
    <cellStyle name="Millares 7 2 14" xfId="47459"/>
    <cellStyle name="Millares 7 2 15" xfId="924"/>
    <cellStyle name="Millares 7 2 2" xfId="233"/>
    <cellStyle name="Millares 7 2 2 10" xfId="47251"/>
    <cellStyle name="Millares 7 2 2 11" xfId="47321"/>
    <cellStyle name="Millares 7 2 2 12" xfId="47543"/>
    <cellStyle name="Millares 7 2 2 13" xfId="1058"/>
    <cellStyle name="Millares 7 2 2 2" xfId="447"/>
    <cellStyle name="Millares 7 2 2 2 10" xfId="1378"/>
    <cellStyle name="Millares 7 2 2 2 2" xfId="1954"/>
    <cellStyle name="Millares 7 2 2 2 2 2" xfId="43099"/>
    <cellStyle name="Millares 7 2 2 2 2 2 2" xfId="45988"/>
    <cellStyle name="Millares 7 2 2 2 2 2 3" xfId="46788"/>
    <cellStyle name="Millares 7 2 2 2 2 2 4" xfId="46946"/>
    <cellStyle name="Millares 7 2 2 2 2 2 5" xfId="47388"/>
    <cellStyle name="Millares 7 2 2 2 2 3" xfId="44116"/>
    <cellStyle name="Millares 7 2 2 2 2 4" xfId="46722"/>
    <cellStyle name="Millares 7 2 2 2 2 5" xfId="46878"/>
    <cellStyle name="Millares 7 2 2 2 2 6" xfId="47323"/>
    <cellStyle name="Millares 7 2 2 2 3" xfId="4312"/>
    <cellStyle name="Millares 7 2 2 2 3 2" xfId="45987"/>
    <cellStyle name="Millares 7 2 2 2 3 3" xfId="46787"/>
    <cellStyle name="Millares 7 2 2 2 3 4" xfId="46945"/>
    <cellStyle name="Millares 7 2 2 2 3 5" xfId="47387"/>
    <cellStyle name="Millares 7 2 2 2 4" xfId="43098"/>
    <cellStyle name="Millares 7 2 2 2 5" xfId="44115"/>
    <cellStyle name="Millares 7 2 2 2 6" xfId="46721"/>
    <cellStyle name="Millares 7 2 2 2 7" xfId="46877"/>
    <cellStyle name="Millares 7 2 2 2 8" xfId="47322"/>
    <cellStyle name="Millares 7 2 2 2 9" xfId="47853"/>
    <cellStyle name="Millares 7 2 2 3" xfId="1644"/>
    <cellStyle name="Millares 7 2 2 3 2" xfId="43100"/>
    <cellStyle name="Millares 7 2 2 3 2 2" xfId="45989"/>
    <cellStyle name="Millares 7 2 2 3 2 3" xfId="46789"/>
    <cellStyle name="Millares 7 2 2 3 2 4" xfId="46947"/>
    <cellStyle name="Millares 7 2 2 3 2 5" xfId="47389"/>
    <cellStyle name="Millares 7 2 2 3 2 6" xfId="50817"/>
    <cellStyle name="Millares 7 2 2 3 3" xfId="44117"/>
    <cellStyle name="Millares 7 2 2 3 3 2" xfId="50280"/>
    <cellStyle name="Millares 7 2 2 3 4" xfId="46723"/>
    <cellStyle name="Millares 7 2 2 3 5" xfId="46879"/>
    <cellStyle name="Millares 7 2 2 3 6" xfId="47324"/>
    <cellStyle name="Millares 7 2 2 4" xfId="4099"/>
    <cellStyle name="Millares 7 2 2 4 2" xfId="45986"/>
    <cellStyle name="Millares 7 2 2 4 3" xfId="46786"/>
    <cellStyle name="Millares 7 2 2 4 4" xfId="46944"/>
    <cellStyle name="Millares 7 2 2 4 5" xfId="47386"/>
    <cellStyle name="Millares 7 2 2 5" xfId="40578"/>
    <cellStyle name="Millares 7 2 2 5 2" xfId="50524"/>
    <cellStyle name="Millares 7 2 2 5 3" xfId="50026"/>
    <cellStyle name="Millares 7 2 2 6" xfId="43097"/>
    <cellStyle name="Millares 7 2 2 7" xfId="44114"/>
    <cellStyle name="Millares 7 2 2 8" xfId="46720"/>
    <cellStyle name="Millares 7 2 2 9" xfId="46876"/>
    <cellStyle name="Millares 7 2 3" xfId="290"/>
    <cellStyle name="Millares 7 2 3 10" xfId="1234"/>
    <cellStyle name="Millares 7 2 3 2" xfId="504"/>
    <cellStyle name="Millares 7 2 3 2 2" xfId="4369"/>
    <cellStyle name="Millares 7 2 3 2 2 2" xfId="45991"/>
    <cellStyle name="Millares 7 2 3 2 2 3" xfId="46791"/>
    <cellStyle name="Millares 7 2 3 2 2 4" xfId="46949"/>
    <cellStyle name="Millares 7 2 3 2 2 5" xfId="47391"/>
    <cellStyle name="Millares 7 2 3 2 3" xfId="43102"/>
    <cellStyle name="Millares 7 2 3 2 4" xfId="44119"/>
    <cellStyle name="Millares 7 2 3 2 5" xfId="46725"/>
    <cellStyle name="Millares 7 2 3 2 6" xfId="46881"/>
    <cellStyle name="Millares 7 2 3 2 7" xfId="47326"/>
    <cellStyle name="Millares 7 2 3 2 8" xfId="1813"/>
    <cellStyle name="Millares 7 2 3 3" xfId="4156"/>
    <cellStyle name="Millares 7 2 3 3 2" xfId="45990"/>
    <cellStyle name="Millares 7 2 3 3 3" xfId="46790"/>
    <cellStyle name="Millares 7 2 3 3 4" xfId="46948"/>
    <cellStyle name="Millares 7 2 3 3 5" xfId="47390"/>
    <cellStyle name="Millares 7 2 3 4" xfId="43101"/>
    <cellStyle name="Millares 7 2 3 5" xfId="44118"/>
    <cellStyle name="Millares 7 2 3 6" xfId="46724"/>
    <cellStyle name="Millares 7 2 3 7" xfId="46880"/>
    <cellStyle name="Millares 7 2 3 8" xfId="47325"/>
    <cellStyle name="Millares 7 2 3 9" xfId="47712"/>
    <cellStyle name="Millares 7 2 4" xfId="347"/>
    <cellStyle name="Millares 7 2 4 10" xfId="1291"/>
    <cellStyle name="Millares 7 2 4 2" xfId="1870"/>
    <cellStyle name="Millares 7 2 4 2 2" xfId="45992"/>
    <cellStyle name="Millares 7 2 4 2 3" xfId="46792"/>
    <cellStyle name="Millares 7 2 4 2 4" xfId="46950"/>
    <cellStyle name="Millares 7 2 4 2 5" xfId="47392"/>
    <cellStyle name="Millares 7 2 4 3" xfId="4213"/>
    <cellStyle name="Millares 7 2 4 4" xfId="43103"/>
    <cellStyle name="Millares 7 2 4 5" xfId="44120"/>
    <cellStyle name="Millares 7 2 4 6" xfId="46726"/>
    <cellStyle name="Millares 7 2 4 7" xfId="46882"/>
    <cellStyle name="Millares 7 2 4 8" xfId="47327"/>
    <cellStyle name="Millares 7 2 4 9" xfId="47769"/>
    <cellStyle name="Millares 7 2 5" xfId="1560"/>
    <cellStyle name="Millares 7 2 5 2" xfId="45985"/>
    <cellStyle name="Millares 7 2 5 2 2" xfId="50791"/>
    <cellStyle name="Millares 7 2 5 3" xfId="46785"/>
    <cellStyle name="Millares 7 2 5 3 2" xfId="50244"/>
    <cellStyle name="Millares 7 2 5 4" xfId="46943"/>
    <cellStyle name="Millares 7 2 5 5" xfId="47385"/>
    <cellStyle name="Millares 7 2 6" xfId="3996"/>
    <cellStyle name="Millares 7 2 6 2" xfId="50861"/>
    <cellStyle name="Millares 7 2 6 3" xfId="50366"/>
    <cellStyle name="Millares 7 2 7" xfId="40494"/>
    <cellStyle name="Millares 7 2 7 2" xfId="50468"/>
    <cellStyle name="Millares 7 2 7 3" xfId="49994"/>
    <cellStyle name="Millares 7 2 8" xfId="43096"/>
    <cellStyle name="Millares 7 2 9" xfId="44113"/>
    <cellStyle name="Millares 7 20" xfId="47428"/>
    <cellStyle name="Millares 7 21" xfId="48050"/>
    <cellStyle name="Millares 7 22" xfId="853"/>
    <cellStyle name="Millares 7 3" xfId="177"/>
    <cellStyle name="Millares 7 3 10" xfId="46727"/>
    <cellStyle name="Millares 7 3 11" xfId="46883"/>
    <cellStyle name="Millares 7 3 12" xfId="47225"/>
    <cellStyle name="Millares 7 3 13" xfId="47328"/>
    <cellStyle name="Millares 7 3 14" xfId="47470"/>
    <cellStyle name="Millares 7 3 15" xfId="935"/>
    <cellStyle name="Millares 7 3 2" xfId="391"/>
    <cellStyle name="Millares 7 3 2 10" xfId="47329"/>
    <cellStyle name="Millares 7 3 2 11" xfId="47554"/>
    <cellStyle name="Millares 7 3 2 12" xfId="1069"/>
    <cellStyle name="Millares 7 3 2 2" xfId="1389"/>
    <cellStyle name="Millares 7 3 2 2 2" xfId="1965"/>
    <cellStyle name="Millares 7 3 2 2 2 2" xfId="45995"/>
    <cellStyle name="Millares 7 3 2 2 2 3" xfId="46795"/>
    <cellStyle name="Millares 7 3 2 2 2 4" xfId="46953"/>
    <cellStyle name="Millares 7 3 2 2 2 5" xfId="47395"/>
    <cellStyle name="Millares 7 3 2 2 3" xfId="43106"/>
    <cellStyle name="Millares 7 3 2 2 3 2" xfId="50283"/>
    <cellStyle name="Millares 7 3 2 2 4" xfId="44123"/>
    <cellStyle name="Millares 7 3 2 2 5" xfId="46729"/>
    <cellStyle name="Millares 7 3 2 2 6" xfId="46885"/>
    <cellStyle name="Millares 7 3 2 2 7" xfId="47330"/>
    <cellStyle name="Millares 7 3 2 2 8" xfId="47864"/>
    <cellStyle name="Millares 7 3 2 3" xfId="1655"/>
    <cellStyle name="Millares 7 3 2 3 2" xfId="45994"/>
    <cellStyle name="Millares 7 3 2 3 3" xfId="46794"/>
    <cellStyle name="Millares 7 3 2 3 4" xfId="46952"/>
    <cellStyle name="Millares 7 3 2 3 5" xfId="47394"/>
    <cellStyle name="Millares 7 3 2 4" xfId="4256"/>
    <cellStyle name="Millares 7 3 2 5" xfId="40589"/>
    <cellStyle name="Millares 7 3 2 6" xfId="43105"/>
    <cellStyle name="Millares 7 3 2 7" xfId="44122"/>
    <cellStyle name="Millares 7 3 2 8" xfId="46728"/>
    <cellStyle name="Millares 7 3 2 9" xfId="46884"/>
    <cellStyle name="Millares 7 3 3" xfId="1245"/>
    <cellStyle name="Millares 7 3 3 2" xfId="1824"/>
    <cellStyle name="Millares 7 3 3 2 2" xfId="45996"/>
    <cellStyle name="Millares 7 3 3 2 3" xfId="46796"/>
    <cellStyle name="Millares 7 3 3 2 4" xfId="46954"/>
    <cellStyle name="Millares 7 3 3 2 5" xfId="47396"/>
    <cellStyle name="Millares 7 3 3 3" xfId="43107"/>
    <cellStyle name="Millares 7 3 3 3 2" xfId="50247"/>
    <cellStyle name="Millares 7 3 3 4" xfId="44124"/>
    <cellStyle name="Millares 7 3 3 5" xfId="46730"/>
    <cellStyle name="Millares 7 3 3 6" xfId="46886"/>
    <cellStyle name="Millares 7 3 3 7" xfId="47331"/>
    <cellStyle name="Millares 7 3 3 8" xfId="47723"/>
    <cellStyle name="Millares 7 3 4" xfId="1302"/>
    <cellStyle name="Millares 7 3 4 2" xfId="1881"/>
    <cellStyle name="Millares 7 3 4 2 2" xfId="50391"/>
    <cellStyle name="Millares 7 3 4 3" xfId="45993"/>
    <cellStyle name="Millares 7 3 4 4" xfId="46793"/>
    <cellStyle name="Millares 7 3 4 5" xfId="46951"/>
    <cellStyle name="Millares 7 3 4 6" xfId="47393"/>
    <cellStyle name="Millares 7 3 4 7" xfId="47780"/>
    <cellStyle name="Millares 7 3 5" xfId="1571"/>
    <cellStyle name="Millares 7 3 5 2" xfId="50495"/>
    <cellStyle name="Millares 7 3 5 3" xfId="50010"/>
    <cellStyle name="Millares 7 3 6" xfId="4043"/>
    <cellStyle name="Millares 7 3 7" xfId="40505"/>
    <cellStyle name="Millares 7 3 7 2" xfId="50080"/>
    <cellStyle name="Millares 7 3 8" xfId="43104"/>
    <cellStyle name="Millares 7 3 9" xfId="44121"/>
    <cellStyle name="Millares 7 4" xfId="196"/>
    <cellStyle name="Millares 7 4 10" xfId="46887"/>
    <cellStyle name="Millares 7 4 11" xfId="47038"/>
    <cellStyle name="Millares 7 4 12" xfId="47332"/>
    <cellStyle name="Millares 7 4 13" xfId="47484"/>
    <cellStyle name="Millares 7 4 14" xfId="950"/>
    <cellStyle name="Millares 7 4 2" xfId="410"/>
    <cellStyle name="Millares 7 4 2 10" xfId="47333"/>
    <cellStyle name="Millares 7 4 2 11" xfId="47568"/>
    <cellStyle name="Millares 7 4 2 12" xfId="1082"/>
    <cellStyle name="Millares 7 4 2 2" xfId="1403"/>
    <cellStyle name="Millares 7 4 2 2 2" xfId="1979"/>
    <cellStyle name="Millares 7 4 2 2 2 2" xfId="45999"/>
    <cellStyle name="Millares 7 4 2 2 2 3" xfId="46799"/>
    <cellStyle name="Millares 7 4 2 2 2 4" xfId="46957"/>
    <cellStyle name="Millares 7 4 2 2 2 5" xfId="47399"/>
    <cellStyle name="Millares 7 4 2 2 3" xfId="43110"/>
    <cellStyle name="Millares 7 4 2 2 3 2" xfId="50284"/>
    <cellStyle name="Millares 7 4 2 2 4" xfId="44127"/>
    <cellStyle name="Millares 7 4 2 2 5" xfId="46733"/>
    <cellStyle name="Millares 7 4 2 2 6" xfId="46889"/>
    <cellStyle name="Millares 7 4 2 2 7" xfId="47334"/>
    <cellStyle name="Millares 7 4 2 2 8" xfId="47878"/>
    <cellStyle name="Millares 7 4 2 3" xfId="1669"/>
    <cellStyle name="Millares 7 4 2 3 2" xfId="45998"/>
    <cellStyle name="Millares 7 4 2 3 3" xfId="46798"/>
    <cellStyle name="Millares 7 4 2 3 4" xfId="46956"/>
    <cellStyle name="Millares 7 4 2 3 5" xfId="47398"/>
    <cellStyle name="Millares 7 4 2 4" xfId="4275"/>
    <cellStyle name="Millares 7 4 2 5" xfId="40603"/>
    <cellStyle name="Millares 7 4 2 6" xfId="43109"/>
    <cellStyle name="Millares 7 4 2 7" xfId="44126"/>
    <cellStyle name="Millares 7 4 2 8" xfId="46732"/>
    <cellStyle name="Millares 7 4 2 9" xfId="46888"/>
    <cellStyle name="Millares 7 4 3" xfId="1316"/>
    <cellStyle name="Millares 7 4 3 2" xfId="1895"/>
    <cellStyle name="Millares 7 4 3 2 2" xfId="46000"/>
    <cellStyle name="Millares 7 4 3 2 3" xfId="46800"/>
    <cellStyle name="Millares 7 4 3 2 4" xfId="46958"/>
    <cellStyle name="Millares 7 4 3 2 5" xfId="47400"/>
    <cellStyle name="Millares 7 4 3 3" xfId="43111"/>
    <cellStyle name="Millares 7 4 3 3 2" xfId="50248"/>
    <cellStyle name="Millares 7 4 3 4" xfId="44128"/>
    <cellStyle name="Millares 7 4 3 5" xfId="46734"/>
    <cellStyle name="Millares 7 4 3 6" xfId="46890"/>
    <cellStyle name="Millares 7 4 3 7" xfId="47335"/>
    <cellStyle name="Millares 7 4 3 8" xfId="47794"/>
    <cellStyle name="Millares 7 4 4" xfId="1585"/>
    <cellStyle name="Millares 7 4 4 2" xfId="45997"/>
    <cellStyle name="Millares 7 4 4 3" xfId="46797"/>
    <cellStyle name="Millares 7 4 4 4" xfId="46955"/>
    <cellStyle name="Millares 7 4 4 5" xfId="47397"/>
    <cellStyle name="Millares 7 4 5" xfId="4062"/>
    <cellStyle name="Millares 7 4 6" xfId="40519"/>
    <cellStyle name="Millares 7 4 7" xfId="43108"/>
    <cellStyle name="Millares 7 4 8" xfId="44125"/>
    <cellStyle name="Millares 7 4 9" xfId="46731"/>
    <cellStyle name="Millares 7 5" xfId="253"/>
    <cellStyle name="Millares 7 5 10" xfId="47511"/>
    <cellStyle name="Millares 7 5 11" xfId="1025"/>
    <cellStyle name="Millares 7 5 2" xfId="467"/>
    <cellStyle name="Millares 7 5 2 2" xfId="1922"/>
    <cellStyle name="Millares 7 5 2 2 2" xfId="46002"/>
    <cellStyle name="Millares 7 5 2 2 3" xfId="46802"/>
    <cellStyle name="Millares 7 5 2 2 4" xfId="46960"/>
    <cellStyle name="Millares 7 5 2 2 5" xfId="47402"/>
    <cellStyle name="Millares 7 5 2 3" xfId="43113"/>
    <cellStyle name="Millares 7 5 2 4" xfId="44130"/>
    <cellStyle name="Millares 7 5 2 5" xfId="46736"/>
    <cellStyle name="Millares 7 5 2 6" xfId="46892"/>
    <cellStyle name="Millares 7 5 2 7" xfId="47337"/>
    <cellStyle name="Millares 7 5 2 8" xfId="47821"/>
    <cellStyle name="Millares 7 5 2 9" xfId="1346"/>
    <cellStyle name="Millares 7 5 3" xfId="1612"/>
    <cellStyle name="Millares 7 5 3 2" xfId="46001"/>
    <cellStyle name="Millares 7 5 3 3" xfId="46801"/>
    <cellStyle name="Millares 7 5 3 4" xfId="46959"/>
    <cellStyle name="Millares 7 5 3 5" xfId="47401"/>
    <cellStyle name="Millares 7 5 4" xfId="40546"/>
    <cellStyle name="Millares 7 5 5" xfId="43112"/>
    <cellStyle name="Millares 7 5 6" xfId="44129"/>
    <cellStyle name="Millares 7 5 7" xfId="46735"/>
    <cellStyle name="Millares 7 5 8" xfId="46891"/>
    <cellStyle name="Millares 7 5 9" xfId="47336"/>
    <cellStyle name="Millares 7 6" xfId="310"/>
    <cellStyle name="Millares 7 6 10" xfId="47598"/>
    <cellStyle name="Millares 7 6 11" xfId="1118"/>
    <cellStyle name="Millares 7 6 2" xfId="1438"/>
    <cellStyle name="Millares 7 6 2 2" xfId="2009"/>
    <cellStyle name="Millares 7 6 2 3" xfId="46003"/>
    <cellStyle name="Millares 7 6 2 4" xfId="46803"/>
    <cellStyle name="Millares 7 6 2 5" xfId="46961"/>
    <cellStyle name="Millares 7 6 2 6" xfId="47403"/>
    <cellStyle name="Millares 7 6 2 7" xfId="47908"/>
    <cellStyle name="Millares 7 6 3" xfId="1699"/>
    <cellStyle name="Millares 7 6 4" xfId="40633"/>
    <cellStyle name="Millares 7 6 5" xfId="43114"/>
    <cellStyle name="Millares 7 6 6" xfId="44131"/>
    <cellStyle name="Millares 7 6 7" xfId="46737"/>
    <cellStyle name="Millares 7 6 8" xfId="46893"/>
    <cellStyle name="Millares 7 6 9" xfId="47338"/>
    <cellStyle name="Millares 7 7" xfId="1149"/>
    <cellStyle name="Millares 7 7 2" xfId="1468"/>
    <cellStyle name="Millares 7 7 2 2" xfId="2039"/>
    <cellStyle name="Millares 7 7 2 3" xfId="46004"/>
    <cellStyle name="Millares 7 7 2 4" xfId="47938"/>
    <cellStyle name="Millares 7 7 3" xfId="1729"/>
    <cellStyle name="Millares 7 7 4" xfId="40663"/>
    <cellStyle name="Millares 7 7 5" xfId="43115"/>
    <cellStyle name="Millares 7 7 6" xfId="47628"/>
    <cellStyle name="Millares 7 8" xfId="1172"/>
    <cellStyle name="Millares 7 8 2" xfId="1491"/>
    <cellStyle name="Millares 7 8 2 2" xfId="2062"/>
    <cellStyle name="Millares 7 8 2 3" xfId="47961"/>
    <cellStyle name="Millares 7 8 3" xfId="1752"/>
    <cellStyle name="Millares 7 8 4" xfId="47651"/>
    <cellStyle name="Millares 7 9" xfId="1203"/>
    <cellStyle name="Millares 7 9 2" xfId="1782"/>
    <cellStyle name="Millares 7 9 3" xfId="47681"/>
    <cellStyle name="Millares 8" xfId="132"/>
    <cellStyle name="Millares 8 10" xfId="43116"/>
    <cellStyle name="Millares 8 10 2" xfId="50649"/>
    <cellStyle name="Millares 8 11" xfId="44029"/>
    <cellStyle name="Millares 8 11 2" xfId="50066"/>
    <cellStyle name="Millares 8 12" xfId="46984"/>
    <cellStyle name="Millares 8 13" xfId="47430"/>
    <cellStyle name="Millares 8 14" xfId="47978"/>
    <cellStyle name="Millares 8 15" xfId="48060"/>
    <cellStyle name="Millares 8 16" xfId="855"/>
    <cellStyle name="Millares 8 2" xfId="179"/>
    <cellStyle name="Millares 8 2 2" xfId="393"/>
    <cellStyle name="Millares 8 2 2 2" xfId="1924"/>
    <cellStyle name="Millares 8 2 2 2 2" xfId="50419"/>
    <cellStyle name="Millares 8 2 2 3" xfId="47823"/>
    <cellStyle name="Millares 8 2 2 3 2" xfId="50525"/>
    <cellStyle name="Millares 8 2 2 4" xfId="1348"/>
    <cellStyle name="Millares 8 2 2 5" xfId="50168"/>
    <cellStyle name="Millares 8 2 3" xfId="1614"/>
    <cellStyle name="Millares 8 2 3 2" xfId="50806"/>
    <cellStyle name="Millares 8 2 3 3" xfId="50266"/>
    <cellStyle name="Millares 8 2 4" xfId="40548"/>
    <cellStyle name="Millares 8 2 4 2" xfId="50367"/>
    <cellStyle name="Millares 8 2 5" xfId="43117"/>
    <cellStyle name="Millares 8 2 5 2" xfId="50469"/>
    <cellStyle name="Millares 8 2 5 3" xfId="49995"/>
    <cellStyle name="Millares 8 2 6" xfId="47243"/>
    <cellStyle name="Millares 8 2 7" xfId="47513"/>
    <cellStyle name="Millares 8 2 8" xfId="1027"/>
    <cellStyle name="Millares 8 3" xfId="235"/>
    <cellStyle name="Millares 8 3 10" xfId="47339"/>
    <cellStyle name="Millares 8 3 11" xfId="47600"/>
    <cellStyle name="Millares 8 3 12" xfId="1120"/>
    <cellStyle name="Millares 8 3 2" xfId="449"/>
    <cellStyle name="Millares 8 3 2 2" xfId="2011"/>
    <cellStyle name="Millares 8 3 2 3" xfId="47910"/>
    <cellStyle name="Millares 8 3 2 4" xfId="1440"/>
    <cellStyle name="Millares 8 3 3" xfId="1701"/>
    <cellStyle name="Millares 8 3 3 2" xfId="50830"/>
    <cellStyle name="Millares 8 3 3 3" xfId="50298"/>
    <cellStyle name="Millares 8 3 4" xfId="40635"/>
    <cellStyle name="Millares 8 3 4 2" xfId="50392"/>
    <cellStyle name="Millares 8 3 5" xfId="43118"/>
    <cellStyle name="Millares 8 3 5 2" xfId="50496"/>
    <cellStyle name="Millares 8 3 5 3" xfId="50011"/>
    <cellStyle name="Millares 8 3 6" xfId="44132"/>
    <cellStyle name="Millares 8 3 6 2" xfId="50678"/>
    <cellStyle name="Millares 8 3 7" xfId="46738"/>
    <cellStyle name="Millares 8 3 7 2" xfId="50111"/>
    <cellStyle name="Millares 8 3 8" xfId="46894"/>
    <cellStyle name="Millares 8 3 9" xfId="47125"/>
    <cellStyle name="Millares 8 4" xfId="292"/>
    <cellStyle name="Millares 8 4 2" xfId="506"/>
    <cellStyle name="Millares 8 4 2 2" xfId="2041"/>
    <cellStyle name="Millares 8 4 2 3" xfId="47940"/>
    <cellStyle name="Millares 8 4 2 4" xfId="1470"/>
    <cellStyle name="Millares 8 4 3" xfId="1731"/>
    <cellStyle name="Millares 8 4 3 2" xfId="50841"/>
    <cellStyle name="Millares 8 4 3 3" xfId="50309"/>
    <cellStyle name="Millares 8 4 4" xfId="40665"/>
    <cellStyle name="Millares 8 4 5" xfId="47012"/>
    <cellStyle name="Millares 8 4 6" xfId="47630"/>
    <cellStyle name="Millares 8 4 7" xfId="1151"/>
    <cellStyle name="Millares 8 5" xfId="349"/>
    <cellStyle name="Millares 8 5 2" xfId="1493"/>
    <cellStyle name="Millares 8 5 2 2" xfId="2064"/>
    <cellStyle name="Millares 8 5 2 3" xfId="47963"/>
    <cellStyle name="Millares 8 5 3" xfId="1754"/>
    <cellStyle name="Millares 8 5 4" xfId="47653"/>
    <cellStyle name="Millares 8 5 5" xfId="1174"/>
    <cellStyle name="Millares 8 6" xfId="1205"/>
    <cellStyle name="Millares 8 6 2" xfId="1784"/>
    <cellStyle name="Millares 8 6 3" xfId="47683"/>
    <cellStyle name="Millares 8 7" xfId="1262"/>
    <cellStyle name="Millares 8 7 2" xfId="1841"/>
    <cellStyle name="Millares 8 7 3" xfId="47740"/>
    <cellStyle name="Millares 8 8" xfId="1531"/>
    <cellStyle name="Millares 8 8 2" xfId="50444"/>
    <cellStyle name="Millares 8 9" xfId="40465"/>
    <cellStyle name="Millares 9" xfId="135"/>
    <cellStyle name="Millares 9 10" xfId="40713"/>
    <cellStyle name="Millares 9 11" xfId="44035"/>
    <cellStyle name="Millares 9 12" xfId="44063"/>
    <cellStyle name="Millares 9 13" xfId="46669"/>
    <cellStyle name="Millares 9 14" xfId="46825"/>
    <cellStyle name="Millares 9 15" xfId="46983"/>
    <cellStyle name="Millares 9 16" xfId="47432"/>
    <cellStyle name="Millares 9 17" xfId="47983"/>
    <cellStyle name="Millares 9 18" xfId="48071"/>
    <cellStyle name="Millares 9 19" xfId="857"/>
    <cellStyle name="Millares 9 2" xfId="237"/>
    <cellStyle name="Millares 9 2 10" xfId="47340"/>
    <cellStyle name="Millares 9 2 11" xfId="47515"/>
    <cellStyle name="Millares 9 2 12" xfId="48002"/>
    <cellStyle name="Millares 9 2 13" xfId="1029"/>
    <cellStyle name="Millares 9 2 2" xfId="451"/>
    <cellStyle name="Millares 9 2 2 2" xfId="1926"/>
    <cellStyle name="Millares 9 2 2 3" xfId="47825"/>
    <cellStyle name="Millares 9 2 2 4" xfId="1350"/>
    <cellStyle name="Millares 9 2 3" xfId="1616"/>
    <cellStyle name="Millares 9 2 3 2" xfId="50808"/>
    <cellStyle name="Millares 9 2 3 3" xfId="50268"/>
    <cellStyle name="Millares 9 2 4" xfId="40550"/>
    <cellStyle name="Millares 9 2 4 2" xfId="50397"/>
    <cellStyle name="Millares 9 2 5" xfId="43119"/>
    <cellStyle name="Millares 9 2 5 2" xfId="50502"/>
    <cellStyle name="Millares 9 2 5 3" xfId="50014"/>
    <cellStyle name="Millares 9 2 6" xfId="44133"/>
    <cellStyle name="Millares 9 2 6 2" xfId="50679"/>
    <cellStyle name="Millares 9 2 7" xfId="46739"/>
    <cellStyle name="Millares 9 2 7 2" xfId="50113"/>
    <cellStyle name="Millares 9 2 8" xfId="46895"/>
    <cellStyle name="Millares 9 2 9" xfId="47260"/>
    <cellStyle name="Millares 9 3" xfId="294"/>
    <cellStyle name="Millares 9 3 10" xfId="1122"/>
    <cellStyle name="Millares 9 3 2" xfId="508"/>
    <cellStyle name="Millares 9 3 2 2" xfId="2013"/>
    <cellStyle name="Millares 9 3 2 3" xfId="47912"/>
    <cellStyle name="Millares 9 3 2 4" xfId="1442"/>
    <cellStyle name="Millares 9 3 3" xfId="1703"/>
    <cellStyle name="Millares 9 3 3 2" xfId="50832"/>
    <cellStyle name="Millares 9 3 3 3" xfId="50300"/>
    <cellStyle name="Millares 9 3 4" xfId="40637"/>
    <cellStyle name="Millares 9 3 5" xfId="44231"/>
    <cellStyle name="Millares 9 3 6" xfId="46763"/>
    <cellStyle name="Millares 9 3 7" xfId="46920"/>
    <cellStyle name="Millares 9 3 8" xfId="47173"/>
    <cellStyle name="Millares 9 3 9" xfId="47602"/>
    <cellStyle name="Millares 9 4" xfId="351"/>
    <cellStyle name="Millares 9 4 2" xfId="1472"/>
    <cellStyle name="Millares 9 4 2 2" xfId="2043"/>
    <cellStyle name="Millares 9 4 2 3" xfId="47942"/>
    <cellStyle name="Millares 9 4 3" xfId="1733"/>
    <cellStyle name="Millares 9 4 4" xfId="40667"/>
    <cellStyle name="Millares 9 4 5" xfId="47047"/>
    <cellStyle name="Millares 9 4 6" xfId="47632"/>
    <cellStyle name="Millares 9 4 7" xfId="1153"/>
    <cellStyle name="Millares 9 5" xfId="1176"/>
    <cellStyle name="Millares 9 5 2" xfId="1495"/>
    <cellStyle name="Millares 9 5 2 2" xfId="2066"/>
    <cellStyle name="Millares 9 5 2 3" xfId="47965"/>
    <cellStyle name="Millares 9 5 3" xfId="1756"/>
    <cellStyle name="Millares 9 5 4" xfId="47270"/>
    <cellStyle name="Millares 9 5 5" xfId="47655"/>
    <cellStyle name="Millares 9 6" xfId="1207"/>
    <cellStyle name="Millares 9 6 2" xfId="1786"/>
    <cellStyle name="Millares 9 6 3" xfId="47685"/>
    <cellStyle name="Millares 9 7" xfId="1264"/>
    <cellStyle name="Millares 9 7 2" xfId="1843"/>
    <cellStyle name="Millares 9 7 3" xfId="47742"/>
    <cellStyle name="Millares 9 8" xfId="1533"/>
    <cellStyle name="Millares 9 9" xfId="40467"/>
    <cellStyle name="Moneda 10" xfId="1141"/>
    <cellStyle name="Moneda 10 2" xfId="1460"/>
    <cellStyle name="Moneda 10 2 2" xfId="2031"/>
    <cellStyle name="Moneda 10 2 3" xfId="47930"/>
    <cellStyle name="Moneda 10 3" xfId="1721"/>
    <cellStyle name="Moneda 10 4" xfId="40655"/>
    <cellStyle name="Moneda 10 5" xfId="47620"/>
    <cellStyle name="Moneda 11" xfId="1164"/>
    <cellStyle name="Moneda 11 2" xfId="1483"/>
    <cellStyle name="Moneda 11 2 2" xfId="2054"/>
    <cellStyle name="Moneda 11 2 3" xfId="47953"/>
    <cellStyle name="Moneda 11 3" xfId="1744"/>
    <cellStyle name="Moneda 11 4" xfId="47643"/>
    <cellStyle name="Moneda 12" xfId="1183"/>
    <cellStyle name="Moneda 12 2" xfId="1502"/>
    <cellStyle name="Moneda 12 2 2" xfId="2073"/>
    <cellStyle name="Moneda 12 2 3" xfId="47972"/>
    <cellStyle name="Moneda 12 3" xfId="1763"/>
    <cellStyle name="Moneda 12 4" xfId="47662"/>
    <cellStyle name="Moneda 13" xfId="1195"/>
    <cellStyle name="Moneda 13 2" xfId="1774"/>
    <cellStyle name="Moneda 13 3" xfId="47673"/>
    <cellStyle name="Moneda 14" xfId="1252"/>
    <cellStyle name="Moneda 14 2" xfId="1831"/>
    <cellStyle name="Moneda 14 3" xfId="47730"/>
    <cellStyle name="Moneda 15" xfId="1521"/>
    <cellStyle name="Moneda 16" xfId="2085"/>
    <cellStyle name="Moneda 17" xfId="40455"/>
    <cellStyle name="Moneda 18" xfId="47420"/>
    <cellStyle name="Moneda 19" xfId="535"/>
    <cellStyle name="Moneda 2" xfId="69"/>
    <cellStyle name="Moneda 2 10" xfId="47341"/>
    <cellStyle name="Moneda 2 11" xfId="48077"/>
    <cellStyle name="Moneda 2 2" xfId="112"/>
    <cellStyle name="Moneda 2 2 2" xfId="43122"/>
    <cellStyle name="Moneda 2 2 2 2" xfId="43123"/>
    <cellStyle name="Moneda 2 2 2 2 2" xfId="46007"/>
    <cellStyle name="Moneda 2 2 2 2 2 2" xfId="46806"/>
    <cellStyle name="Moneda 2 2 2 2 2 3" xfId="46964"/>
    <cellStyle name="Moneda 2 2 2 2 2 4" xfId="47406"/>
    <cellStyle name="Moneda 2 2 2 2 3" xfId="44137"/>
    <cellStyle name="Moneda 2 2 2 2 4" xfId="46743"/>
    <cellStyle name="Moneda 2 2 2 2 5" xfId="46899"/>
    <cellStyle name="Moneda 2 2 2 2 6" xfId="47343"/>
    <cellStyle name="Moneda 2 2 2 3" xfId="46006"/>
    <cellStyle name="Moneda 2 2 2 3 2" xfId="46805"/>
    <cellStyle name="Moneda 2 2 2 3 3" xfId="46963"/>
    <cellStyle name="Moneda 2 2 2 3 4" xfId="47405"/>
    <cellStyle name="Moneda 2 2 2 4" xfId="44136"/>
    <cellStyle name="Moneda 2 2 2 5" xfId="46742"/>
    <cellStyle name="Moneda 2 2 2 6" xfId="46898"/>
    <cellStyle name="Moneda 2 2 2 7" xfId="47342"/>
    <cellStyle name="Moneda 2 2 3" xfId="43124"/>
    <cellStyle name="Moneda 2 2 3 2" xfId="46008"/>
    <cellStyle name="Moneda 2 2 3 2 2" xfId="46807"/>
    <cellStyle name="Moneda 2 2 3 2 3" xfId="46965"/>
    <cellStyle name="Moneda 2 2 3 2 4" xfId="47407"/>
    <cellStyle name="Moneda 2 2 3 3" xfId="44138"/>
    <cellStyle name="Moneda 2 2 3 4" xfId="46744"/>
    <cellStyle name="Moneda 2 2 3 5" xfId="46900"/>
    <cellStyle name="Moneda 2 2 3 6" xfId="47344"/>
    <cellStyle name="Moneda 2 2 4" xfId="43121"/>
    <cellStyle name="Moneda 2 2 4 2" xfId="46005"/>
    <cellStyle name="Moneda 2 2 4 3" xfId="46804"/>
    <cellStyle name="Moneda 2 2 4 4" xfId="46962"/>
    <cellStyle name="Moneda 2 2 4 5" xfId="47404"/>
    <cellStyle name="Moneda 2 2 5" xfId="44135"/>
    <cellStyle name="Moneda 2 2 5 2" xfId="50434"/>
    <cellStyle name="Moneda 2 2 6" xfId="46741"/>
    <cellStyle name="Moneda 2 2 6 2" xfId="50570"/>
    <cellStyle name="Moneda 2 2 7" xfId="46897"/>
    <cellStyle name="Moneda 2 2 8" xfId="46982"/>
    <cellStyle name="Moneda 2 3" xfId="2093"/>
    <cellStyle name="Moneda 2 3 2" xfId="43126"/>
    <cellStyle name="Moneda 2 3 2 2" xfId="46010"/>
    <cellStyle name="Moneda 2 3 2 2 2" xfId="46809"/>
    <cellStyle name="Moneda 2 3 2 2 3" xfId="46967"/>
    <cellStyle name="Moneda 2 3 2 2 4" xfId="47409"/>
    <cellStyle name="Moneda 2 3 2 3" xfId="44140"/>
    <cellStyle name="Moneda 2 3 2 4" xfId="46746"/>
    <cellStyle name="Moneda 2 3 2 5" xfId="46902"/>
    <cellStyle name="Moneda 2 3 2 6" xfId="47346"/>
    <cellStyle name="Moneda 2 3 3" xfId="43125"/>
    <cellStyle name="Moneda 2 3 3 2" xfId="46009"/>
    <cellStyle name="Moneda 2 3 3 3" xfId="46808"/>
    <cellStyle name="Moneda 2 3 3 4" xfId="46966"/>
    <cellStyle name="Moneda 2 3 3 5" xfId="47408"/>
    <cellStyle name="Moneda 2 3 4" xfId="44139"/>
    <cellStyle name="Moneda 2 3 5" xfId="46745"/>
    <cellStyle name="Moneda 2 3 6" xfId="46901"/>
    <cellStyle name="Moneda 2 3 7" xfId="47345"/>
    <cellStyle name="Moneda 2 4" xfId="43127"/>
    <cellStyle name="Moneda 2 4 2" xfId="46011"/>
    <cellStyle name="Moneda 2 4 2 2" xfId="46810"/>
    <cellStyle name="Moneda 2 4 2 3" xfId="46968"/>
    <cellStyle name="Moneda 2 4 2 4" xfId="47410"/>
    <cellStyle name="Moneda 2 4 3" xfId="44141"/>
    <cellStyle name="Moneda 2 4 4" xfId="46747"/>
    <cellStyle name="Moneda 2 4 5" xfId="46903"/>
    <cellStyle name="Moneda 2 4 6" xfId="47347"/>
    <cellStyle name="Moneda 2 5" xfId="43120"/>
    <cellStyle name="Moneda 2 5 2" xfId="50318"/>
    <cellStyle name="Moneda 2 5 3" xfId="49910"/>
    <cellStyle name="Moneda 2 6" xfId="44134"/>
    <cellStyle name="Moneda 2 6 2" xfId="50424"/>
    <cellStyle name="Moneda 2 6 3" xfId="49967"/>
    <cellStyle name="Moneda 2 7" xfId="46740"/>
    <cellStyle name="Moneda 2 7 2" xfId="50529"/>
    <cellStyle name="Moneda 2 8" xfId="46896"/>
    <cellStyle name="Moneda 2 9" xfId="46978"/>
    <cellStyle name="Moneda 20" xfId="50866"/>
    <cellStyle name="Moneda 3" xfId="131"/>
    <cellStyle name="Moneda 3 10" xfId="43128"/>
    <cellStyle name="Moneda 3 10 2" xfId="50648"/>
    <cellStyle name="Moneda 3 11" xfId="44142"/>
    <cellStyle name="Moneda 3 11 2" xfId="50065"/>
    <cellStyle name="Moneda 3 12" xfId="46748"/>
    <cellStyle name="Moneda 3 13" xfId="46904"/>
    <cellStyle name="Moneda 3 14" xfId="46977"/>
    <cellStyle name="Moneda 3 15" xfId="47348"/>
    <cellStyle name="Moneda 3 16" xfId="47429"/>
    <cellStyle name="Moneda 3 17" xfId="48093"/>
    <cellStyle name="Moneda 3 18" xfId="854"/>
    <cellStyle name="Moneda 3 2" xfId="178"/>
    <cellStyle name="Moneda 3 2 2" xfId="392"/>
    <cellStyle name="Moneda 3 2 2 2" xfId="1923"/>
    <cellStyle name="Moneda 3 2 2 2 2" xfId="50022"/>
    <cellStyle name="Moneda 3 2 2 2 2 2" xfId="50518"/>
    <cellStyle name="Moneda 3 2 2 2 3" xfId="50412"/>
    <cellStyle name="Moneda 3 2 2 3" xfId="47822"/>
    <cellStyle name="Moneda 3 2 2 3 2" xfId="50360"/>
    <cellStyle name="Moneda 3 2 2 4" xfId="1347"/>
    <cellStyle name="Moneda 3 2 2 4 2" xfId="50462"/>
    <cellStyle name="Moneda 3 2 2 5" xfId="50726"/>
    <cellStyle name="Moneda 3 2 2 6" xfId="50167"/>
    <cellStyle name="Moneda 3 2 3" xfId="1613"/>
    <cellStyle name="Moneda 3 2 3 2" xfId="49945"/>
    <cellStyle name="Moneda 3 2 3 2 2" xfId="50385"/>
    <cellStyle name="Moneda 3 2 3 3" xfId="50006"/>
    <cellStyle name="Moneda 3 2 3 3 2" xfId="50489"/>
    <cellStyle name="Moneda 3 2 3 4" xfId="50805"/>
    <cellStyle name="Moneda 3 2 3 5" xfId="50265"/>
    <cellStyle name="Moneda 3 2 4" xfId="40547"/>
    <cellStyle name="Moneda 3 2 4 2" xfId="50327"/>
    <cellStyle name="Moneda 3 2 5" xfId="47512"/>
    <cellStyle name="Moneda 3 2 5 2" xfId="50438"/>
    <cellStyle name="Moneda 3 2 6" xfId="1026"/>
    <cellStyle name="Moneda 3 2 7" xfId="50662"/>
    <cellStyle name="Moneda 3 2 8" xfId="50081"/>
    <cellStyle name="Moneda 3 3" xfId="234"/>
    <cellStyle name="Moneda 3 3 2" xfId="448"/>
    <cellStyle name="Moneda 3 3 2 2" xfId="2010"/>
    <cellStyle name="Moneda 3 3 2 2 2" xfId="50402"/>
    <cellStyle name="Moneda 3 3 2 3" xfId="47909"/>
    <cellStyle name="Moneda 3 3 2 3 2" xfId="50507"/>
    <cellStyle name="Moneda 3 3 2 4" xfId="1439"/>
    <cellStyle name="Moneda 3 3 2 5" xfId="50200"/>
    <cellStyle name="Moneda 3 3 3" xfId="1700"/>
    <cellStyle name="Moneda 3 3 3 2" xfId="50829"/>
    <cellStyle name="Moneda 3 3 3 3" xfId="50297"/>
    <cellStyle name="Moneda 3 3 4" xfId="40634"/>
    <cellStyle name="Moneda 3 3 4 2" xfId="50350"/>
    <cellStyle name="Moneda 3 3 5" xfId="47599"/>
    <cellStyle name="Moneda 3 3 5 2" xfId="50452"/>
    <cellStyle name="Moneda 3 3 6" xfId="1119"/>
    <cellStyle name="Moneda 3 3 7" xfId="50110"/>
    <cellStyle name="Moneda 3 4" xfId="291"/>
    <cellStyle name="Moneda 3 4 2" xfId="505"/>
    <cellStyle name="Moneda 3 4 2 2" xfId="2040"/>
    <cellStyle name="Moneda 3 4 2 3" xfId="47939"/>
    <cellStyle name="Moneda 3 4 2 4" xfId="1469"/>
    <cellStyle name="Moneda 3 4 3" xfId="1730"/>
    <cellStyle name="Moneda 3 4 3 2" xfId="50840"/>
    <cellStyle name="Moneda 3 4 3 3" xfId="50308"/>
    <cellStyle name="Moneda 3 4 4" xfId="40664"/>
    <cellStyle name="Moneda 3 4 4 2" xfId="50374"/>
    <cellStyle name="Moneda 3 4 5" xfId="47629"/>
    <cellStyle name="Moneda 3 4 5 2" xfId="50478"/>
    <cellStyle name="Moneda 3 4 6" xfId="1150"/>
    <cellStyle name="Moneda 3 4 7" xfId="50139"/>
    <cellStyle name="Moneda 3 5" xfId="348"/>
    <cellStyle name="Moneda 3 5 2" xfId="1492"/>
    <cellStyle name="Moneda 3 5 2 2" xfId="2063"/>
    <cellStyle name="Moneda 3 5 2 3" xfId="47962"/>
    <cellStyle name="Moneda 3 5 3" xfId="1753"/>
    <cellStyle name="Moneda 3 5 4" xfId="47652"/>
    <cellStyle name="Moneda 3 5 5" xfId="1173"/>
    <cellStyle name="Moneda 3 6" xfId="1204"/>
    <cellStyle name="Moneda 3 6 2" xfId="1783"/>
    <cellStyle name="Moneda 3 6 3" xfId="47682"/>
    <cellStyle name="Moneda 3 7" xfId="1261"/>
    <cellStyle name="Moneda 3 7 2" xfId="1840"/>
    <cellStyle name="Moneda 3 7 3" xfId="47739"/>
    <cellStyle name="Moneda 3 8" xfId="1530"/>
    <cellStyle name="Moneda 3 8 2" xfId="50428"/>
    <cellStyle name="Moneda 3 9" xfId="40464"/>
    <cellStyle name="Moneda 4" xfId="133"/>
    <cellStyle name="Moneda 4 10" xfId="43129"/>
    <cellStyle name="Moneda 4 10 2" xfId="50650"/>
    <cellStyle name="Moneda 4 11" xfId="44143"/>
    <cellStyle name="Moneda 4 11 2" xfId="50067"/>
    <cellStyle name="Moneda 4 12" xfId="46749"/>
    <cellStyle name="Moneda 4 13" xfId="46905"/>
    <cellStyle name="Moneda 4 14" xfId="46985"/>
    <cellStyle name="Moneda 4 15" xfId="47349"/>
    <cellStyle name="Moneda 4 16" xfId="47431"/>
    <cellStyle name="Moneda 4 17" xfId="856"/>
    <cellStyle name="Moneda 4 2" xfId="180"/>
    <cellStyle name="Moneda 4 2 2" xfId="394"/>
    <cellStyle name="Moneda 4 2 2 2" xfId="1925"/>
    <cellStyle name="Moneda 4 2 2 2 2" xfId="50405"/>
    <cellStyle name="Moneda 4 2 2 3" xfId="47824"/>
    <cellStyle name="Moneda 4 2 2 3 2" xfId="50510"/>
    <cellStyle name="Moneda 4 2 2 4" xfId="1349"/>
    <cellStyle name="Moneda 4 2 2 5" xfId="50169"/>
    <cellStyle name="Moneda 4 2 3" xfId="1615"/>
    <cellStyle name="Moneda 4 2 3 2" xfId="50807"/>
    <cellStyle name="Moneda 4 2 3 3" xfId="50267"/>
    <cellStyle name="Moneda 4 2 4" xfId="40549"/>
    <cellStyle name="Moneda 4 2 4 2" xfId="50353"/>
    <cellStyle name="Moneda 4 2 5" xfId="47514"/>
    <cellStyle name="Moneda 4 2 5 2" xfId="50455"/>
    <cellStyle name="Moneda 4 2 6" xfId="1028"/>
    <cellStyle name="Moneda 4 2 7" xfId="50663"/>
    <cellStyle name="Moneda 4 2 8" xfId="50082"/>
    <cellStyle name="Moneda 4 3" xfId="236"/>
    <cellStyle name="Moneda 4 3 2" xfId="450"/>
    <cellStyle name="Moneda 4 3 2 2" xfId="2012"/>
    <cellStyle name="Moneda 4 3 2 3" xfId="47911"/>
    <cellStyle name="Moneda 4 3 2 4" xfId="1441"/>
    <cellStyle name="Moneda 4 3 3" xfId="1702"/>
    <cellStyle name="Moneda 4 3 3 2" xfId="50831"/>
    <cellStyle name="Moneda 4 3 3 3" xfId="50299"/>
    <cellStyle name="Moneda 4 3 4" xfId="40636"/>
    <cellStyle name="Moneda 4 3 4 2" xfId="50377"/>
    <cellStyle name="Moneda 4 3 5" xfId="47601"/>
    <cellStyle name="Moneda 4 3 5 2" xfId="50481"/>
    <cellStyle name="Moneda 4 3 6" xfId="1121"/>
    <cellStyle name="Moneda 4 3 7" xfId="50112"/>
    <cellStyle name="Moneda 4 4" xfId="293"/>
    <cellStyle name="Moneda 4 4 2" xfId="507"/>
    <cellStyle name="Moneda 4 4 2 2" xfId="2042"/>
    <cellStyle name="Moneda 4 4 2 3" xfId="47941"/>
    <cellStyle name="Moneda 4 4 2 4" xfId="1471"/>
    <cellStyle name="Moneda 4 4 3" xfId="1732"/>
    <cellStyle name="Moneda 4 4 3 2" xfId="50842"/>
    <cellStyle name="Moneda 4 4 3 3" xfId="50310"/>
    <cellStyle name="Moneda 4 4 4" xfId="40666"/>
    <cellStyle name="Moneda 4 4 5" xfId="47631"/>
    <cellStyle name="Moneda 4 4 6" xfId="1152"/>
    <cellStyle name="Moneda 4 5" xfId="350"/>
    <cellStyle name="Moneda 4 5 2" xfId="1494"/>
    <cellStyle name="Moneda 4 5 2 2" xfId="2065"/>
    <cellStyle name="Moneda 4 5 2 3" xfId="47964"/>
    <cellStyle name="Moneda 4 5 3" xfId="1755"/>
    <cellStyle name="Moneda 4 5 4" xfId="47654"/>
    <cellStyle name="Moneda 4 5 5" xfId="1175"/>
    <cellStyle name="Moneda 4 6" xfId="1206"/>
    <cellStyle name="Moneda 4 6 2" xfId="1785"/>
    <cellStyle name="Moneda 4 6 3" xfId="47684"/>
    <cellStyle name="Moneda 4 7" xfId="1263"/>
    <cellStyle name="Moneda 4 7 2" xfId="1842"/>
    <cellStyle name="Moneda 4 7 3" xfId="47741"/>
    <cellStyle name="Moneda 4 8" xfId="1532"/>
    <cellStyle name="Moneda 4 8 2" xfId="50431"/>
    <cellStyle name="Moneda 4 9" xfId="40466"/>
    <cellStyle name="Moneda 4 9 2" xfId="50571"/>
    <cellStyle name="Moneda 5" xfId="116"/>
    <cellStyle name="Moneda 5 10" xfId="46906"/>
    <cellStyle name="Moneda 5 10 2" xfId="50059"/>
    <cellStyle name="Moneda 5 11" xfId="47269"/>
    <cellStyle name="Moneda 5 12" xfId="47350"/>
    <cellStyle name="Moneda 5 13" xfId="47438"/>
    <cellStyle name="Moneda 5 14" xfId="873"/>
    <cellStyle name="Moneda 5 2" xfId="223"/>
    <cellStyle name="Moneda 5 2 2" xfId="437"/>
    <cellStyle name="Moneda 5 2 2 2" xfId="1933"/>
    <cellStyle name="Moneda 5 2 2 2 2" xfId="50416"/>
    <cellStyle name="Moneda 5 2 2 3" xfId="47832"/>
    <cellStyle name="Moneda 5 2 2 3 2" xfId="50521"/>
    <cellStyle name="Moneda 5 2 2 4" xfId="1357"/>
    <cellStyle name="Moneda 5 2 2 5" xfId="50196"/>
    <cellStyle name="Moneda 5 2 3" xfId="1623"/>
    <cellStyle name="Moneda 5 2 3 2" xfId="50814"/>
    <cellStyle name="Moneda 5 2 3 3" xfId="50274"/>
    <cellStyle name="Moneda 5 2 4" xfId="40557"/>
    <cellStyle name="Moneda 5 2 4 2" xfId="50363"/>
    <cellStyle name="Moneda 5 2 5" xfId="47522"/>
    <cellStyle name="Moneda 5 2 5 2" xfId="50465"/>
    <cellStyle name="Moneda 5 2 6" xfId="1037"/>
    <cellStyle name="Moneda 5 2 7" xfId="50676"/>
    <cellStyle name="Moneda 5 2 8" xfId="50103"/>
    <cellStyle name="Moneda 5 3" xfId="280"/>
    <cellStyle name="Moneda 5 3 2" xfId="494"/>
    <cellStyle name="Moneda 5 3 2 2" xfId="1792"/>
    <cellStyle name="Moneda 5 3 2 3" xfId="50217"/>
    <cellStyle name="Moneda 5 3 3" xfId="47691"/>
    <cellStyle name="Moneda 5 3 3 2" xfId="50388"/>
    <cellStyle name="Moneda 5 3 4" xfId="1213"/>
    <cellStyle name="Moneda 5 3 4 2" xfId="50492"/>
    <cellStyle name="Moneda 5 3 5" xfId="50702"/>
    <cellStyle name="Moneda 5 3 6" xfId="50134"/>
    <cellStyle name="Moneda 5 4" xfId="337"/>
    <cellStyle name="Moneda 5 4 2" xfId="1849"/>
    <cellStyle name="Moneda 5 4 3" xfId="47748"/>
    <cellStyle name="Moneda 5 4 4" xfId="1270"/>
    <cellStyle name="Moneda 5 5" xfId="1539"/>
    <cellStyle name="Moneda 5 5 2" xfId="50777"/>
    <cellStyle name="Moneda 5 5 3" xfId="50230"/>
    <cellStyle name="Moneda 5 6" xfId="40473"/>
    <cellStyle name="Moneda 5 6 2" xfId="50858"/>
    <cellStyle name="Moneda 5 6 3" xfId="50330"/>
    <cellStyle name="Moneda 5 7" xfId="43130"/>
    <cellStyle name="Moneda 5 7 2" xfId="50441"/>
    <cellStyle name="Moneda 5 7 3" xfId="49978"/>
    <cellStyle name="Moneda 5 8" xfId="44144"/>
    <cellStyle name="Moneda 5 8 2" xfId="50572"/>
    <cellStyle name="Moneda 5 9" xfId="46750"/>
    <cellStyle name="Moneda 5 9 2" xfId="50645"/>
    <cellStyle name="Moneda 6" xfId="154"/>
    <cellStyle name="Moneda 6 2" xfId="368"/>
    <cellStyle name="Moneda 6 2 2" xfId="1367"/>
    <cellStyle name="Moneda 6 2 2 2" xfId="1943"/>
    <cellStyle name="Moneda 6 2 2 3" xfId="47842"/>
    <cellStyle name="Moneda 6 2 3" xfId="1633"/>
    <cellStyle name="Moneda 6 2 3 2" xfId="50394"/>
    <cellStyle name="Moneda 6 2 4" xfId="40567"/>
    <cellStyle name="Moneda 6 2 4 2" xfId="50499"/>
    <cellStyle name="Moneda 6 2 5" xfId="47532"/>
    <cellStyle name="Moneda 6 2 6" xfId="1047"/>
    <cellStyle name="Moneda 6 3" xfId="1223"/>
    <cellStyle name="Moneda 6 3 2" xfId="1802"/>
    <cellStyle name="Moneda 6 3 3" xfId="47701"/>
    <cellStyle name="Moneda 6 4" xfId="1280"/>
    <cellStyle name="Moneda 6 4 2" xfId="1859"/>
    <cellStyle name="Moneda 6 4 3" xfId="47758"/>
    <cellStyle name="Moneda 6 5" xfId="1549"/>
    <cellStyle name="Moneda 6 5 2" xfId="50445"/>
    <cellStyle name="Moneda 6 6" xfId="40483"/>
    <cellStyle name="Moneda 6 7" xfId="47448"/>
    <cellStyle name="Moneda 6 8" xfId="898"/>
    <cellStyle name="Moneda 7" xfId="61"/>
    <cellStyle name="Moneda 7 2" xfId="1338"/>
    <cellStyle name="Moneda 7 2 2" xfId="1914"/>
    <cellStyle name="Moneda 7 2 3" xfId="47813"/>
    <cellStyle name="Moneda 7 3" xfId="1604"/>
    <cellStyle name="Moneda 7 3 2" xfId="50470"/>
    <cellStyle name="Moneda 7 4" xfId="40538"/>
    <cellStyle name="Moneda 7 5" xfId="47503"/>
    <cellStyle name="Moneda 7 6" xfId="1019"/>
    <cellStyle name="Moneda 8" xfId="1110"/>
    <cellStyle name="Moneda 8 2" xfId="1430"/>
    <cellStyle name="Moneda 8 2 2" xfId="2001"/>
    <cellStyle name="Moneda 8 2 3" xfId="47900"/>
    <cellStyle name="Moneda 8 3" xfId="1691"/>
    <cellStyle name="Moneda 8 3 2" xfId="50497"/>
    <cellStyle name="Moneda 8 4" xfId="40625"/>
    <cellStyle name="Moneda 8 5" xfId="47590"/>
    <cellStyle name="Moneda 9" xfId="1131"/>
    <cellStyle name="Moneda 9 2" xfId="1451"/>
    <cellStyle name="Moneda 9 2 2" xfId="2022"/>
    <cellStyle name="Moneda 9 2 3" xfId="47921"/>
    <cellStyle name="Moneda 9 3" xfId="1712"/>
    <cellStyle name="Moneda 9 4" xfId="40646"/>
    <cellStyle name="Moneda 9 5" xfId="47611"/>
    <cellStyle name="MONETARIO" xfId="43131"/>
    <cellStyle name="Neutral" xfId="21" builtinId="28" customBuiltin="1"/>
    <cellStyle name="Neutral 10" xfId="43132"/>
    <cellStyle name="Neutral 11" xfId="43133"/>
    <cellStyle name="Neutral 2" xfId="90"/>
    <cellStyle name="Neutral 2 2" xfId="43135"/>
    <cellStyle name="Neutral 2 3" xfId="43136"/>
    <cellStyle name="Neutral 2 4" xfId="43134"/>
    <cellStyle name="Neutral 2 5" xfId="989"/>
    <cellStyle name="Neutral 3" xfId="40674"/>
    <cellStyle name="Neutral 3 2" xfId="43138"/>
    <cellStyle name="Neutral 3 3" xfId="43139"/>
    <cellStyle name="Neutral 3 4" xfId="43137"/>
    <cellStyle name="Neutral 4" xfId="43140"/>
    <cellStyle name="Neutral 4 2" xfId="43141"/>
    <cellStyle name="Neutral 4 3" xfId="43142"/>
    <cellStyle name="Neutral 4 4" xfId="46993"/>
    <cellStyle name="Neutral 5" xfId="43143"/>
    <cellStyle name="Neutral 5 2" xfId="43144"/>
    <cellStyle name="Neutral 6" xfId="43145"/>
    <cellStyle name="Neutral 6 2" xfId="43146"/>
    <cellStyle name="Neutral 7" xfId="43147"/>
    <cellStyle name="Neutral 8" xfId="43148"/>
    <cellStyle name="Neutral 9" xfId="43149"/>
    <cellStyle name="no dec" xfId="43150"/>
    <cellStyle name="No-definido" xfId="43151"/>
    <cellStyle name="No-definido 2" xfId="43152"/>
    <cellStyle name="Normal" xfId="0" builtinId="0"/>
    <cellStyle name="Normal - Style1" xfId="43153"/>
    <cellStyle name="Normal 10" xfId="70"/>
    <cellStyle name="Normal 10 2" xfId="2094"/>
    <cellStyle name="Normal 10 2 2" xfId="43154"/>
    <cellStyle name="Normal 10 2 2 2" xfId="48091"/>
    <cellStyle name="Normal 10 2 3" xfId="48090"/>
    <cellStyle name="Normal 10 2 3 2" xfId="50250"/>
    <cellStyle name="Normal 10 3" xfId="48039"/>
    <cellStyle name="Normal 10 3 2" xfId="48081"/>
    <cellStyle name="Normal 10 4" xfId="957"/>
    <cellStyle name="Normal 100" xfId="46921"/>
    <cellStyle name="Normal 101" xfId="47273"/>
    <cellStyle name="Normal 102" xfId="47351"/>
    <cellStyle name="Normal 103" xfId="47278"/>
    <cellStyle name="Normal 104" xfId="47277"/>
    <cellStyle name="Normal 105" xfId="47363"/>
    <cellStyle name="Normal 106" xfId="47974"/>
    <cellStyle name="Normal 107" xfId="47982"/>
    <cellStyle name="Normal 108" xfId="520"/>
    <cellStyle name="Normal 109" xfId="849"/>
    <cellStyle name="Normal 11" xfId="54"/>
    <cellStyle name="Normal 11 2" xfId="43156"/>
    <cellStyle name="Normal 11 2 2" xfId="46012"/>
    <cellStyle name="Normal 11 2 3" xfId="48086"/>
    <cellStyle name="Normal 11 3" xfId="43155"/>
    <cellStyle name="Normal 11 3 2" xfId="50220"/>
    <cellStyle name="Normal 110" xfId="50863"/>
    <cellStyle name="Normal 12" xfId="514"/>
    <cellStyle name="Normal 12 2" xfId="43158"/>
    <cellStyle name="Normal 12 2 2" xfId="50312"/>
    <cellStyle name="Normal 12 3" xfId="43159"/>
    <cellStyle name="Normal 12 3 2" xfId="43160"/>
    <cellStyle name="Normal 12 3 2 2" xfId="43161"/>
    <cellStyle name="Normal 12 3 2 2 2" xfId="43162"/>
    <cellStyle name="Normal 12 3 2 2 2 2" xfId="46017"/>
    <cellStyle name="Normal 12 3 2 2 3" xfId="46016"/>
    <cellStyle name="Normal 12 3 2 3" xfId="43163"/>
    <cellStyle name="Normal 12 3 2 3 2" xfId="46018"/>
    <cellStyle name="Normal 12 3 2 4" xfId="46015"/>
    <cellStyle name="Normal 12 3 3" xfId="43164"/>
    <cellStyle name="Normal 12 3 3 2" xfId="43165"/>
    <cellStyle name="Normal 12 3 3 2 2" xfId="46020"/>
    <cellStyle name="Normal 12 3 3 3" xfId="46019"/>
    <cellStyle name="Normal 12 3 4" xfId="43166"/>
    <cellStyle name="Normal 12 3 4 2" xfId="46021"/>
    <cellStyle name="Normal 12 3 5" xfId="46014"/>
    <cellStyle name="Normal 12 4" xfId="43167"/>
    <cellStyle name="Normal 12 4 2" xfId="43168"/>
    <cellStyle name="Normal 12 4 2 2" xfId="43169"/>
    <cellStyle name="Normal 12 4 2 2 2" xfId="46024"/>
    <cellStyle name="Normal 12 4 2 3" xfId="46023"/>
    <cellStyle name="Normal 12 4 3" xfId="43170"/>
    <cellStyle name="Normal 12 4 3 2" xfId="46025"/>
    <cellStyle name="Normal 12 4 4" xfId="46022"/>
    <cellStyle name="Normal 12 5" xfId="43171"/>
    <cellStyle name="Normal 12 5 2" xfId="43172"/>
    <cellStyle name="Normal 12 5 2 2" xfId="46027"/>
    <cellStyle name="Normal 12 5 3" xfId="46026"/>
    <cellStyle name="Normal 12 6" xfId="43173"/>
    <cellStyle name="Normal 12 6 2" xfId="46028"/>
    <cellStyle name="Normal 12 7" xfId="46013"/>
    <cellStyle name="Normal 12 8" xfId="43157"/>
    <cellStyle name="Normal 13" xfId="43174"/>
    <cellStyle name="Normal 13 2" xfId="43175"/>
    <cellStyle name="Normal 13 2 2" xfId="43176"/>
    <cellStyle name="Normal 13 2 2 2" xfId="43177"/>
    <cellStyle name="Normal 13 2 2 2 2" xfId="46032"/>
    <cellStyle name="Normal 13 2 2 3" xfId="46031"/>
    <cellStyle name="Normal 13 2 3" xfId="43178"/>
    <cellStyle name="Normal 13 2 3 2" xfId="46033"/>
    <cellStyle name="Normal 13 2 4" xfId="46030"/>
    <cellStyle name="Normal 13 2 5" xfId="50530"/>
    <cellStyle name="Normal 13 3" xfId="43179"/>
    <cellStyle name="Normal 13 3 2" xfId="43180"/>
    <cellStyle name="Normal 13 3 2 2" xfId="46035"/>
    <cellStyle name="Normal 13 3 3" xfId="46034"/>
    <cellStyle name="Normal 13 4" xfId="43181"/>
    <cellStyle name="Normal 13 4 2" xfId="46036"/>
    <cellStyle name="Normal 13 5" xfId="46029"/>
    <cellStyle name="Normal 14" xfId="43182"/>
    <cellStyle name="Normal 14 2" xfId="43183"/>
    <cellStyle name="Normal 14 2 2" xfId="43184"/>
    <cellStyle name="Normal 14 2 2 2" xfId="43185"/>
    <cellStyle name="Normal 14 2 2 2 2" xfId="46040"/>
    <cellStyle name="Normal 14 2 2 3" xfId="46039"/>
    <cellStyle name="Normal 14 2 3" xfId="43186"/>
    <cellStyle name="Normal 14 2 3 2" xfId="46041"/>
    <cellStyle name="Normal 14 2 4" xfId="46038"/>
    <cellStyle name="Normal 14 3" xfId="43187"/>
    <cellStyle name="Normal 14 3 2" xfId="43188"/>
    <cellStyle name="Normal 14 3 2 2" xfId="46043"/>
    <cellStyle name="Normal 14 3 3" xfId="46042"/>
    <cellStyle name="Normal 14 4" xfId="43189"/>
    <cellStyle name="Normal 14 4 2" xfId="46044"/>
    <cellStyle name="Normal 14 5" xfId="46037"/>
    <cellStyle name="Normal 15" xfId="43190"/>
    <cellStyle name="Normal 15 2" xfId="43191"/>
    <cellStyle name="Normal 15 2 2" xfId="43192"/>
    <cellStyle name="Normal 15 2 2 2" xfId="43193"/>
    <cellStyle name="Normal 15 2 2 2 2" xfId="46048"/>
    <cellStyle name="Normal 15 2 2 3" xfId="46047"/>
    <cellStyle name="Normal 15 2 3" xfId="43194"/>
    <cellStyle name="Normal 15 2 3 2" xfId="46049"/>
    <cellStyle name="Normal 15 2 4" xfId="46046"/>
    <cellStyle name="Normal 15 3" xfId="43195"/>
    <cellStyle name="Normal 15 3 2" xfId="43196"/>
    <cellStyle name="Normal 15 3 2 2" xfId="46051"/>
    <cellStyle name="Normal 15 3 3" xfId="46050"/>
    <cellStyle name="Normal 15 4" xfId="43197"/>
    <cellStyle name="Normal 15 4 2" xfId="46052"/>
    <cellStyle name="Normal 15 5" xfId="46045"/>
    <cellStyle name="Normal 16" xfId="43198"/>
    <cellStyle name="Normal 16 2" xfId="43199"/>
    <cellStyle name="Normal 16 2 2" xfId="43200"/>
    <cellStyle name="Normal 16 2 2 2" xfId="43201"/>
    <cellStyle name="Normal 16 2 2 2 2" xfId="46056"/>
    <cellStyle name="Normal 16 2 2 3" xfId="46055"/>
    <cellStyle name="Normal 16 2 3" xfId="43202"/>
    <cellStyle name="Normal 16 2 3 2" xfId="46057"/>
    <cellStyle name="Normal 16 2 4" xfId="46054"/>
    <cellStyle name="Normal 16 3" xfId="43203"/>
    <cellStyle name="Normal 16 3 2" xfId="43204"/>
    <cellStyle name="Normal 16 3 2 2" xfId="46059"/>
    <cellStyle name="Normal 16 3 3" xfId="46058"/>
    <cellStyle name="Normal 16 4" xfId="43205"/>
    <cellStyle name="Normal 16 4 2" xfId="46060"/>
    <cellStyle name="Normal 16 5" xfId="46053"/>
    <cellStyle name="Normal 17" xfId="43206"/>
    <cellStyle name="Normal 17 2" xfId="43207"/>
    <cellStyle name="Normal 17 2 2" xfId="43208"/>
    <cellStyle name="Normal 17 2 2 2" xfId="43209"/>
    <cellStyle name="Normal 17 2 2 2 2" xfId="46064"/>
    <cellStyle name="Normal 17 2 2 3" xfId="46063"/>
    <cellStyle name="Normal 17 2 3" xfId="43210"/>
    <cellStyle name="Normal 17 2 3 2" xfId="46065"/>
    <cellStyle name="Normal 17 2 4" xfId="46062"/>
    <cellStyle name="Normal 17 3" xfId="43211"/>
    <cellStyle name="Normal 17 3 2" xfId="43212"/>
    <cellStyle name="Normal 17 3 2 2" xfId="46067"/>
    <cellStyle name="Normal 17 3 3" xfId="46066"/>
    <cellStyle name="Normal 17 4" xfId="43213"/>
    <cellStyle name="Normal 17 4 2" xfId="46068"/>
    <cellStyle name="Normal 17 5" xfId="46061"/>
    <cellStyle name="Normal 18" xfId="43214"/>
    <cellStyle name="Normal 18 2" xfId="43215"/>
    <cellStyle name="Normal 18 2 2" xfId="43216"/>
    <cellStyle name="Normal 18 2 2 2" xfId="43217"/>
    <cellStyle name="Normal 18 2 2 2 2" xfId="46072"/>
    <cellStyle name="Normal 18 2 2 3" xfId="46071"/>
    <cellStyle name="Normal 18 2 3" xfId="43218"/>
    <cellStyle name="Normal 18 2 3 2" xfId="46073"/>
    <cellStyle name="Normal 18 2 4" xfId="46070"/>
    <cellStyle name="Normal 18 3" xfId="43219"/>
    <cellStyle name="Normal 18 3 2" xfId="43220"/>
    <cellStyle name="Normal 18 3 2 2" xfId="46075"/>
    <cellStyle name="Normal 18 3 3" xfId="46074"/>
    <cellStyle name="Normal 18 4" xfId="43221"/>
    <cellStyle name="Normal 18 4 2" xfId="46076"/>
    <cellStyle name="Normal 18 5" xfId="46069"/>
    <cellStyle name="Normal 19" xfId="43222"/>
    <cellStyle name="Normal 19 2" xfId="43223"/>
    <cellStyle name="Normal 19 2 2" xfId="43224"/>
    <cellStyle name="Normal 19 2 2 2" xfId="43225"/>
    <cellStyle name="Normal 19 2 2 2 2" xfId="46080"/>
    <cellStyle name="Normal 19 2 2 3" xfId="46079"/>
    <cellStyle name="Normal 19 2 3" xfId="43226"/>
    <cellStyle name="Normal 19 2 3 2" xfId="46081"/>
    <cellStyle name="Normal 19 2 4" xfId="46078"/>
    <cellStyle name="Normal 19 3" xfId="43227"/>
    <cellStyle name="Normal 19 3 2" xfId="43228"/>
    <cellStyle name="Normal 19 3 2 2" xfId="46083"/>
    <cellStyle name="Normal 19 3 3" xfId="46082"/>
    <cellStyle name="Normal 19 4" xfId="43229"/>
    <cellStyle name="Normal 19 4 2" xfId="46084"/>
    <cellStyle name="Normal 19 5" xfId="46077"/>
    <cellStyle name="Normal 2" xfId="1"/>
    <cellStyle name="Normal 2 10" xfId="72"/>
    <cellStyle name="Normal 2 11" xfId="50864"/>
    <cellStyle name="Normal 2 2" xfId="9"/>
    <cellStyle name="Normal 2 2 2" xfId="137"/>
    <cellStyle name="Normal 2 2 2 2" xfId="889"/>
    <cellStyle name="Normal 2 2 2 2 2" xfId="43231"/>
    <cellStyle name="Normal 2 2 2 2 2 2" xfId="50574"/>
    <cellStyle name="Normal 2 2 2 2 3" xfId="50785"/>
    <cellStyle name="Normal 2 2 2 2 4" xfId="50237"/>
    <cellStyle name="Normal 2 2 2 3" xfId="916"/>
    <cellStyle name="Normal 2 2 2 3 2" xfId="43232"/>
    <cellStyle name="Normal 2 2 2 4" xfId="43233"/>
    <cellStyle name="Normal 2 2 2 4 2" xfId="43234"/>
    <cellStyle name="Normal 2 2 2 4 2 2" xfId="43235"/>
    <cellStyle name="Normal 2 2 2 4 2 2 2" xfId="43236"/>
    <cellStyle name="Normal 2 2 2 4 2 2 2 2" xfId="46088"/>
    <cellStyle name="Normal 2 2 2 4 2 2 3" xfId="46087"/>
    <cellStyle name="Normal 2 2 2 4 2 3" xfId="43237"/>
    <cellStyle name="Normal 2 2 2 4 2 3 2" xfId="46089"/>
    <cellStyle name="Normal 2 2 2 4 2 4" xfId="46086"/>
    <cellStyle name="Normal 2 2 2 4 3" xfId="43238"/>
    <cellStyle name="Normal 2 2 2 4 3 2" xfId="43239"/>
    <cellStyle name="Normal 2 2 2 4 3 2 2" xfId="46091"/>
    <cellStyle name="Normal 2 2 2 4 3 3" xfId="46090"/>
    <cellStyle name="Normal 2 2 2 4 4" xfId="43240"/>
    <cellStyle name="Normal 2 2 2 4 4 2" xfId="46092"/>
    <cellStyle name="Normal 2 2 2 4 5" xfId="46085"/>
    <cellStyle name="Normal 2 2 2 4 6" xfId="49909"/>
    <cellStyle name="Normal 2 2 2 5" xfId="43241"/>
    <cellStyle name="Normal 2 2 2 5 2" xfId="43242"/>
    <cellStyle name="Normal 2 2 2 5 2 2" xfId="43243"/>
    <cellStyle name="Normal 2 2 2 5 2 2 2" xfId="46095"/>
    <cellStyle name="Normal 2 2 2 5 2 3" xfId="46094"/>
    <cellStyle name="Normal 2 2 2 5 3" xfId="43244"/>
    <cellStyle name="Normal 2 2 2 5 3 2" xfId="46096"/>
    <cellStyle name="Normal 2 2 2 5 4" xfId="46093"/>
    <cellStyle name="Normal 2 2 2 5 5" xfId="50573"/>
    <cellStyle name="Normal 2 2 2 6" xfId="43245"/>
    <cellStyle name="Normal 2 2 2 6 2" xfId="43246"/>
    <cellStyle name="Normal 2 2 2 6 2 2" xfId="43247"/>
    <cellStyle name="Normal 2 2 2 6 2 2 2" xfId="46099"/>
    <cellStyle name="Normal 2 2 2 6 2 3" xfId="46098"/>
    <cellStyle name="Normal 2 2 2 6 3" xfId="43248"/>
    <cellStyle name="Normal 2 2 2 6 3 2" xfId="46100"/>
    <cellStyle name="Normal 2 2 2 6 4" xfId="46097"/>
    <cellStyle name="Normal 2 2 2 7" xfId="43249"/>
    <cellStyle name="Normal 2 2 2 7 2" xfId="43250"/>
    <cellStyle name="Normal 2 2 2 7 2 2" xfId="46102"/>
    <cellStyle name="Normal 2 2 2 7 3" xfId="46101"/>
    <cellStyle name="Normal 2 2 2 8" xfId="43251"/>
    <cellStyle name="Normal 2 2 2 8 2" xfId="46103"/>
    <cellStyle name="Normal 2 2 2 9" xfId="43230"/>
    <cellStyle name="Normal 2 2 3" xfId="102"/>
    <cellStyle name="Normal 2 2 3 2" xfId="3969"/>
    <cellStyle name="Normal 2 2 3 2 2" xfId="48076"/>
    <cellStyle name="Normal 2 2 3 2 2 2" xfId="50780"/>
    <cellStyle name="Normal 2 2 3 2 3" xfId="50233"/>
    <cellStyle name="Normal 2 2 3 2 4" xfId="49867"/>
    <cellStyle name="Normal 2 2 3 3" xfId="48073"/>
    <cellStyle name="Normal 2 2 3 4" xfId="881"/>
    <cellStyle name="Normal 2 2 4" xfId="73"/>
    <cellStyle name="Normal 2 2 4 2" xfId="43991"/>
    <cellStyle name="Normal 2 2 4 2 2" xfId="50790"/>
    <cellStyle name="Normal 2 2 4 3" xfId="906"/>
    <cellStyle name="Normal 2 2 5" xfId="1506"/>
    <cellStyle name="Normal 2 2 5 2" xfId="50531"/>
    <cellStyle name="Normal 2 2 6" xfId="2097"/>
    <cellStyle name="Normal 2 3" xfId="74"/>
    <cellStyle name="Normal 2 3 10" xfId="876"/>
    <cellStyle name="Normal 2 3 2" xfId="75"/>
    <cellStyle name="Normal 2 3 2 2" xfId="192"/>
    <cellStyle name="Normal 2 3 2 2 2" xfId="406"/>
    <cellStyle name="Normal 2 3 2 2 2 2" xfId="43252"/>
    <cellStyle name="Normal 2 3 2 2 2 2 2" xfId="46107"/>
    <cellStyle name="Normal 2 3 2 2 2 3" xfId="46106"/>
    <cellStyle name="Normal 2 3 2 2 2 4" xfId="4271"/>
    <cellStyle name="Normal 2 3 2 2 3" xfId="4058"/>
    <cellStyle name="Normal 2 3 2 2 3 2" xfId="46108"/>
    <cellStyle name="Normal 2 3 2 2 3 3" xfId="49895"/>
    <cellStyle name="Normal 2 3 2 2 4" xfId="46105"/>
    <cellStyle name="Normal 2 3 2 2 5" xfId="1001"/>
    <cellStyle name="Normal 2 3 2 2 5 2" xfId="50090"/>
    <cellStyle name="Normal 2 3 2 3" xfId="249"/>
    <cellStyle name="Normal 2 3 2 3 2" xfId="463"/>
    <cellStyle name="Normal 2 3 2 3 2 2" xfId="46110"/>
    <cellStyle name="Normal 2 3 2 3 2 3" xfId="4328"/>
    <cellStyle name="Normal 2 3 2 3 3" xfId="46109"/>
    <cellStyle name="Normal 2 3 2 3 4" xfId="4115"/>
    <cellStyle name="Normal 2 3 2 4" xfId="306"/>
    <cellStyle name="Normal 2 3 2 4 2" xfId="46111"/>
    <cellStyle name="Normal 2 3 2 4 3" xfId="4172"/>
    <cellStyle name="Normal 2 3 2 5" xfId="2099"/>
    <cellStyle name="Normal 2 3 2 5 2" xfId="50787"/>
    <cellStyle name="Normal 2 3 2 5 3" xfId="50239"/>
    <cellStyle name="Normal 2 3 2 5 4" xfId="49872"/>
    <cellStyle name="Normal 2 3 2 6" xfId="891"/>
    <cellStyle name="Normal 2 3 2 6 2" xfId="50847"/>
    <cellStyle name="Normal 2 3 2 7" xfId="50622"/>
    <cellStyle name="Normal 2 3 2 8" xfId="50031"/>
    <cellStyle name="Normal 2 3 3" xfId="191"/>
    <cellStyle name="Normal 2 3 3 2" xfId="405"/>
    <cellStyle name="Normal 2 3 3 2 2" xfId="43253"/>
    <cellStyle name="Normal 2 3 3 2 2 2" xfId="46114"/>
    <cellStyle name="Normal 2 3 3 2 3" xfId="46113"/>
    <cellStyle name="Normal 2 3 3 2 4" xfId="4270"/>
    <cellStyle name="Normal 2 3 3 3" xfId="4057"/>
    <cellStyle name="Normal 2 3 3 3 2" xfId="46115"/>
    <cellStyle name="Normal 2 3 3 3 2 2" xfId="50782"/>
    <cellStyle name="Normal 2 3 3 3 3" xfId="50235"/>
    <cellStyle name="Normal 2 3 3 3 4" xfId="49869"/>
    <cellStyle name="Normal 2 3 3 4" xfId="46112"/>
    <cellStyle name="Normal 2 3 3 5" xfId="884"/>
    <cellStyle name="Normal 2 3 3 5 2" xfId="50089"/>
    <cellStyle name="Normal 2 3 4" xfId="248"/>
    <cellStyle name="Normal 2 3 4 2" xfId="462"/>
    <cellStyle name="Normal 2 3 4 2 2" xfId="43254"/>
    <cellStyle name="Normal 2 3 4 2 2 2" xfId="46118"/>
    <cellStyle name="Normal 2 3 4 2 3" xfId="46117"/>
    <cellStyle name="Normal 2 3 4 2 4" xfId="4327"/>
    <cellStyle name="Normal 2 3 4 3" xfId="4114"/>
    <cellStyle name="Normal 2 3 4 3 2" xfId="46119"/>
    <cellStyle name="Normal 2 3 4 3 3" xfId="49875"/>
    <cellStyle name="Normal 2 3 4 4" xfId="46116"/>
    <cellStyle name="Normal 2 3 4 5" xfId="917"/>
    <cellStyle name="Normal 2 3 4 5 2" xfId="50119"/>
    <cellStyle name="Normal 2 3 5" xfId="305"/>
    <cellStyle name="Normal 2 3 5 2" xfId="43255"/>
    <cellStyle name="Normal 2 3 5 2 2" xfId="46121"/>
    <cellStyle name="Normal 2 3 5 3" xfId="46120"/>
    <cellStyle name="Normal 2 3 5 4" xfId="4171"/>
    <cellStyle name="Normal 2 3 6" xfId="2098"/>
    <cellStyle name="Normal 2 3 6 2" xfId="46122"/>
    <cellStyle name="Normal 2 3 6 3" xfId="49864"/>
    <cellStyle name="Normal 2 3 7" xfId="43256"/>
    <cellStyle name="Normal 2 3 7 2" xfId="50846"/>
    <cellStyle name="Normal 2 3 8" xfId="46104"/>
    <cellStyle name="Normal 2 3 9" xfId="47001"/>
    <cellStyle name="Normal 2 3 9 2" xfId="50030"/>
    <cellStyle name="Normal 2 4" xfId="99"/>
    <cellStyle name="Normal 2 4 2" xfId="915"/>
    <cellStyle name="Normal 2 4 2 2" xfId="43259"/>
    <cellStyle name="Normal 2 4 2 2 2" xfId="43260"/>
    <cellStyle name="Normal 2 4 2 2 2 2" xfId="43261"/>
    <cellStyle name="Normal 2 4 2 2 2 2 2" xfId="46125"/>
    <cellStyle name="Normal 2 4 2 2 2 3" xfId="46124"/>
    <cellStyle name="Normal 2 4 2 2 3" xfId="43262"/>
    <cellStyle name="Normal 2 4 2 2 3 2" xfId="46126"/>
    <cellStyle name="Normal 2 4 2 2 4" xfId="46123"/>
    <cellStyle name="Normal 2 4 2 3" xfId="43263"/>
    <cellStyle name="Normal 2 4 2 3 2" xfId="43264"/>
    <cellStyle name="Normal 2 4 2 3 2 2" xfId="46128"/>
    <cellStyle name="Normal 2 4 2 3 3" xfId="46127"/>
    <cellStyle name="Normal 2 4 2 4" xfId="43265"/>
    <cellStyle name="Normal 2 4 2 4 2" xfId="46129"/>
    <cellStyle name="Normal 2 4 2 5" xfId="43258"/>
    <cellStyle name="Normal 2 4 3" xfId="43266"/>
    <cellStyle name="Normal 2 4 3 2" xfId="43267"/>
    <cellStyle name="Normal 2 4 3 2 2" xfId="43268"/>
    <cellStyle name="Normal 2 4 3 2 2 2" xfId="46132"/>
    <cellStyle name="Normal 2 4 3 2 3" xfId="46131"/>
    <cellStyle name="Normal 2 4 3 3" xfId="43269"/>
    <cellStyle name="Normal 2 4 3 3 2" xfId="46133"/>
    <cellStyle name="Normal 2 4 3 4" xfId="46130"/>
    <cellStyle name="Normal 2 4 4" xfId="43270"/>
    <cellStyle name="Normal 2 4 4 2" xfId="43271"/>
    <cellStyle name="Normal 2 4 4 2 2" xfId="43272"/>
    <cellStyle name="Normal 2 4 4 2 2 2" xfId="46136"/>
    <cellStyle name="Normal 2 4 4 2 3" xfId="46135"/>
    <cellStyle name="Normal 2 4 4 3" xfId="43273"/>
    <cellStyle name="Normal 2 4 4 3 2" xfId="46137"/>
    <cellStyle name="Normal 2 4 4 4" xfId="46134"/>
    <cellStyle name="Normal 2 4 5" xfId="43274"/>
    <cellStyle name="Normal 2 4 5 2" xfId="43275"/>
    <cellStyle name="Normal 2 4 5 2 2" xfId="46139"/>
    <cellStyle name="Normal 2 4 5 3" xfId="46138"/>
    <cellStyle name="Normal 2 4 6" xfId="43276"/>
    <cellStyle name="Normal 2 4 6 2" xfId="46140"/>
    <cellStyle name="Normal 2 4 7" xfId="43257"/>
    <cellStyle name="Normal 2 5" xfId="71"/>
    <cellStyle name="Normal 2 5 2" xfId="905"/>
    <cellStyle name="Normal 2 5 2 2" xfId="50789"/>
    <cellStyle name="Normal 2 5 2 3" xfId="50243"/>
    <cellStyle name="Normal 2 5 3" xfId="43277"/>
    <cellStyle name="Normal 2 5 3 2" xfId="50784"/>
    <cellStyle name="Normal 2 5 4" xfId="888"/>
    <cellStyle name="Normal 2 6" xfId="880"/>
    <cellStyle name="Normal 2 6 2" xfId="43279"/>
    <cellStyle name="Normal 2 6 2 2" xfId="50779"/>
    <cellStyle name="Normal 2 6 3" xfId="43278"/>
    <cellStyle name="Normal 2 6 3 2" xfId="50232"/>
    <cellStyle name="Normal 2 7" xfId="1132"/>
    <cellStyle name="Normal 2 7 2" xfId="43281"/>
    <cellStyle name="Normal 2 7 3" xfId="43280"/>
    <cellStyle name="Normal 2 8" xfId="2095"/>
    <cellStyle name="Normal 2 8 2" xfId="43283"/>
    <cellStyle name="Normal 2 8 2 2" xfId="50317"/>
    <cellStyle name="Normal 2 8 3" xfId="43282"/>
    <cellStyle name="Normal 2 8 4" xfId="49908"/>
    <cellStyle name="Normal 2 9" xfId="43992"/>
    <cellStyle name="Normal 2 9 2" xfId="50423"/>
    <cellStyle name="Normal 2 9 3" xfId="49966"/>
    <cellStyle name="Normal 20" xfId="43284"/>
    <cellStyle name="Normal 20 2" xfId="43285"/>
    <cellStyle name="Normal 20 2 2" xfId="43286"/>
    <cellStyle name="Normal 20 2 2 2" xfId="43287"/>
    <cellStyle name="Normal 20 2 2 2 2" xfId="46144"/>
    <cellStyle name="Normal 20 2 2 3" xfId="46143"/>
    <cellStyle name="Normal 20 2 3" xfId="43288"/>
    <cellStyle name="Normal 20 2 3 2" xfId="46145"/>
    <cellStyle name="Normal 20 2 4" xfId="46142"/>
    <cellStyle name="Normal 20 3" xfId="43289"/>
    <cellStyle name="Normal 20 3 2" xfId="43290"/>
    <cellStyle name="Normal 20 3 2 2" xfId="46147"/>
    <cellStyle name="Normal 20 3 3" xfId="46146"/>
    <cellStyle name="Normal 20 4" xfId="43291"/>
    <cellStyle name="Normal 20 4 2" xfId="46148"/>
    <cellStyle name="Normal 20 5" xfId="46141"/>
    <cellStyle name="Normal 21" xfId="43292"/>
    <cellStyle name="Normal 21 2" xfId="43293"/>
    <cellStyle name="Normal 21 2 2" xfId="43294"/>
    <cellStyle name="Normal 21 2 2 2" xfId="43295"/>
    <cellStyle name="Normal 21 2 2 2 2" xfId="46152"/>
    <cellStyle name="Normal 21 2 2 3" xfId="46151"/>
    <cellStyle name="Normal 21 2 3" xfId="43296"/>
    <cellStyle name="Normal 21 2 3 2" xfId="46153"/>
    <cellStyle name="Normal 21 2 4" xfId="46150"/>
    <cellStyle name="Normal 21 3" xfId="43297"/>
    <cellStyle name="Normal 21 3 2" xfId="43298"/>
    <cellStyle name="Normal 21 3 2 2" xfId="46155"/>
    <cellStyle name="Normal 21 3 3" xfId="46154"/>
    <cellStyle name="Normal 21 4" xfId="43299"/>
    <cellStyle name="Normal 21 4 2" xfId="46156"/>
    <cellStyle name="Normal 21 5" xfId="46149"/>
    <cellStyle name="Normal 21 6" xfId="50532"/>
    <cellStyle name="Normal 22" xfId="43300"/>
    <cellStyle name="Normal 22 2" xfId="43301"/>
    <cellStyle name="Normal 22 2 2" xfId="43302"/>
    <cellStyle name="Normal 22 2 2 2" xfId="43303"/>
    <cellStyle name="Normal 22 2 2 2 2" xfId="46160"/>
    <cellStyle name="Normal 22 2 2 3" xfId="46159"/>
    <cellStyle name="Normal 22 2 3" xfId="43304"/>
    <cellStyle name="Normal 22 2 3 2" xfId="46161"/>
    <cellStyle name="Normal 22 2 4" xfId="46158"/>
    <cellStyle name="Normal 22 3" xfId="43305"/>
    <cellStyle name="Normal 22 3 2" xfId="43306"/>
    <cellStyle name="Normal 22 3 2 2" xfId="46163"/>
    <cellStyle name="Normal 22 3 3" xfId="46162"/>
    <cellStyle name="Normal 22 4" xfId="43307"/>
    <cellStyle name="Normal 22 4 2" xfId="46164"/>
    <cellStyle name="Normal 22 5" xfId="46157"/>
    <cellStyle name="Normal 23" xfId="43308"/>
    <cellStyle name="Normal 23 2" xfId="43309"/>
    <cellStyle name="Normal 23 2 2" xfId="43310"/>
    <cellStyle name="Normal 23 2 2 2" xfId="43311"/>
    <cellStyle name="Normal 23 2 2 2 2" xfId="46168"/>
    <cellStyle name="Normal 23 2 2 3" xfId="46167"/>
    <cellStyle name="Normal 23 2 3" xfId="43312"/>
    <cellStyle name="Normal 23 2 3 2" xfId="46169"/>
    <cellStyle name="Normal 23 2 4" xfId="46166"/>
    <cellStyle name="Normal 23 3" xfId="43313"/>
    <cellStyle name="Normal 23 3 2" xfId="43314"/>
    <cellStyle name="Normal 23 3 2 2" xfId="46171"/>
    <cellStyle name="Normal 23 3 3" xfId="46170"/>
    <cellStyle name="Normal 23 4" xfId="43315"/>
    <cellStyle name="Normal 23 4 2" xfId="46172"/>
    <cellStyle name="Normal 23 5" xfId="46165"/>
    <cellStyle name="Normal 24" xfId="43316"/>
    <cellStyle name="Normal 24 2" xfId="43317"/>
    <cellStyle name="Normal 24 2 2" xfId="43318"/>
    <cellStyle name="Normal 24 2 2 2" xfId="43319"/>
    <cellStyle name="Normal 24 2 2 2 2" xfId="46176"/>
    <cellStyle name="Normal 24 2 2 3" xfId="46175"/>
    <cellStyle name="Normal 24 2 3" xfId="43320"/>
    <cellStyle name="Normal 24 2 3 2" xfId="46177"/>
    <cellStyle name="Normal 24 2 4" xfId="46174"/>
    <cellStyle name="Normal 24 3" xfId="43321"/>
    <cellStyle name="Normal 24 3 2" xfId="43322"/>
    <cellStyle name="Normal 24 3 2 2" xfId="46179"/>
    <cellStyle name="Normal 24 3 3" xfId="46178"/>
    <cellStyle name="Normal 24 4" xfId="43323"/>
    <cellStyle name="Normal 24 4 2" xfId="46180"/>
    <cellStyle name="Normal 24 5" xfId="46173"/>
    <cellStyle name="Normal 25" xfId="43324"/>
    <cellStyle name="Normal 25 2" xfId="43325"/>
    <cellStyle name="Normal 25 2 2" xfId="43326"/>
    <cellStyle name="Normal 25 2 2 2" xfId="43327"/>
    <cellStyle name="Normal 25 2 2 2 2" xfId="46184"/>
    <cellStyle name="Normal 25 2 2 3" xfId="46183"/>
    <cellStyle name="Normal 25 2 3" xfId="43328"/>
    <cellStyle name="Normal 25 2 3 2" xfId="46185"/>
    <cellStyle name="Normal 25 2 4" xfId="46182"/>
    <cellStyle name="Normal 25 3" xfId="43329"/>
    <cellStyle name="Normal 25 3 2" xfId="43330"/>
    <cellStyle name="Normal 25 3 2 2" xfId="46187"/>
    <cellStyle name="Normal 25 3 3" xfId="46186"/>
    <cellStyle name="Normal 25 4" xfId="43331"/>
    <cellStyle name="Normal 25 4 2" xfId="46188"/>
    <cellStyle name="Normal 25 5" xfId="46181"/>
    <cellStyle name="Normal 26" xfId="43332"/>
    <cellStyle name="Normal 26 2" xfId="43333"/>
    <cellStyle name="Normal 26 2 2" xfId="43334"/>
    <cellStyle name="Normal 26 2 2 2" xfId="43335"/>
    <cellStyle name="Normal 26 2 2 2 2" xfId="46192"/>
    <cellStyle name="Normal 26 2 2 3" xfId="46191"/>
    <cellStyle name="Normal 26 2 3" xfId="43336"/>
    <cellStyle name="Normal 26 2 3 2" xfId="46193"/>
    <cellStyle name="Normal 26 2 4" xfId="46190"/>
    <cellStyle name="Normal 26 3" xfId="43337"/>
    <cellStyle name="Normal 26 3 2" xfId="43338"/>
    <cellStyle name="Normal 26 3 2 2" xfId="46195"/>
    <cellStyle name="Normal 26 3 3" xfId="46194"/>
    <cellStyle name="Normal 26 4" xfId="43339"/>
    <cellStyle name="Normal 26 4 2" xfId="46196"/>
    <cellStyle name="Normal 26 5" xfId="46189"/>
    <cellStyle name="Normal 27" xfId="43340"/>
    <cellStyle name="Normal 27 2" xfId="43341"/>
    <cellStyle name="Normal 27 2 2" xfId="43342"/>
    <cellStyle name="Normal 27 2 2 2" xfId="43343"/>
    <cellStyle name="Normal 27 2 2 2 2" xfId="46200"/>
    <cellStyle name="Normal 27 2 2 3" xfId="46199"/>
    <cellStyle name="Normal 27 2 3" xfId="43344"/>
    <cellStyle name="Normal 27 2 3 2" xfId="46201"/>
    <cellStyle name="Normal 27 2 4" xfId="46198"/>
    <cellStyle name="Normal 27 3" xfId="43345"/>
    <cellStyle name="Normal 27 3 2" xfId="43346"/>
    <cellStyle name="Normal 27 3 2 2" xfId="46203"/>
    <cellStyle name="Normal 27 3 3" xfId="46202"/>
    <cellStyle name="Normal 27 4" xfId="43347"/>
    <cellStyle name="Normal 27 4 2" xfId="46204"/>
    <cellStyle name="Normal 27 5" xfId="46197"/>
    <cellStyle name="Normal 28" xfId="43348"/>
    <cellStyle name="Normal 28 2" xfId="43349"/>
    <cellStyle name="Normal 28 2 2" xfId="43350"/>
    <cellStyle name="Normal 28 2 2 2" xfId="43351"/>
    <cellStyle name="Normal 28 2 2 2 2" xfId="46208"/>
    <cellStyle name="Normal 28 2 2 3" xfId="46207"/>
    <cellStyle name="Normal 28 2 3" xfId="43352"/>
    <cellStyle name="Normal 28 2 3 2" xfId="46209"/>
    <cellStyle name="Normal 28 2 4" xfId="46206"/>
    <cellStyle name="Normal 28 3" xfId="43353"/>
    <cellStyle name="Normal 28 3 2" xfId="43354"/>
    <cellStyle name="Normal 28 3 2 2" xfId="46211"/>
    <cellStyle name="Normal 28 3 3" xfId="46210"/>
    <cellStyle name="Normal 28 4" xfId="43355"/>
    <cellStyle name="Normal 28 4 2" xfId="46212"/>
    <cellStyle name="Normal 28 5" xfId="46205"/>
    <cellStyle name="Normal 29" xfId="43356"/>
    <cellStyle name="Normal 29 2" xfId="43357"/>
    <cellStyle name="Normal 29 2 2" xfId="43358"/>
    <cellStyle name="Normal 29 2 2 2" xfId="43359"/>
    <cellStyle name="Normal 29 2 2 2 2" xfId="46216"/>
    <cellStyle name="Normal 29 2 2 3" xfId="46215"/>
    <cellStyle name="Normal 29 2 3" xfId="43360"/>
    <cellStyle name="Normal 29 2 3 2" xfId="46217"/>
    <cellStyle name="Normal 29 2 4" xfId="46214"/>
    <cellStyle name="Normal 29 3" xfId="43361"/>
    <cellStyle name="Normal 29 3 2" xfId="43362"/>
    <cellStyle name="Normal 29 3 2 2" xfId="46219"/>
    <cellStyle name="Normal 29 3 3" xfId="46218"/>
    <cellStyle name="Normal 29 4" xfId="43363"/>
    <cellStyle name="Normal 29 4 2" xfId="46220"/>
    <cellStyle name="Normal 29 5" xfId="46213"/>
    <cellStyle name="Normal 3" xfId="76"/>
    <cellStyle name="Normal 3 10" xfId="40684"/>
    <cellStyle name="Normal 3 10 2" xfId="44161"/>
    <cellStyle name="Normal 3 11" xfId="44017"/>
    <cellStyle name="Normal 3 12" xfId="530"/>
    <cellStyle name="Normal 3 2" xfId="77"/>
    <cellStyle name="Normal 3 2 10" xfId="50623"/>
    <cellStyle name="Normal 3 2 11" xfId="50032"/>
    <cellStyle name="Normal 3 2 2" xfId="129"/>
    <cellStyle name="Normal 3 2 2 2" xfId="47023"/>
    <cellStyle name="Normal 3 2 3" xfId="110"/>
    <cellStyle name="Normal 3 2 3 2" xfId="219"/>
    <cellStyle name="Normal 3 2 3 2 2" xfId="433"/>
    <cellStyle name="Normal 3 2 3 2 2 2" xfId="4298"/>
    <cellStyle name="Normal 3 2 3 2 2 3" xfId="50193"/>
    <cellStyle name="Normal 3 2 3 2 3" xfId="4085"/>
    <cellStyle name="Normal 3 2 3 2 4" xfId="50100"/>
    <cellStyle name="Normal 3 2 3 3" xfId="276"/>
    <cellStyle name="Normal 3 2 3 3 2" xfId="490"/>
    <cellStyle name="Normal 3 2 3 3 2 2" xfId="4355"/>
    <cellStyle name="Normal 3 2 3 3 2 3" xfId="50214"/>
    <cellStyle name="Normal 3 2 3 3 3" xfId="4142"/>
    <cellStyle name="Normal 3 2 3 3 4" xfId="50131"/>
    <cellStyle name="Normal 3 2 3 4" xfId="333"/>
    <cellStyle name="Normal 3 2 3 4 2" xfId="4199"/>
    <cellStyle name="Normal 3 2 3 4 3" xfId="50154"/>
    <cellStyle name="Normal 3 2 3 5" xfId="3977"/>
    <cellStyle name="Normal 3 2 3 6" xfId="50643"/>
    <cellStyle name="Normal 3 2 3 7" xfId="50057"/>
    <cellStyle name="Normal 3 2 4" xfId="150"/>
    <cellStyle name="Normal 3 2 4 2" xfId="364"/>
    <cellStyle name="Normal 3 2 4 2 2" xfId="4230"/>
    <cellStyle name="Normal 3 2 4 2 3" xfId="50162"/>
    <cellStyle name="Normal 3 2 4 3" xfId="4016"/>
    <cellStyle name="Normal 3 2 4 4" xfId="50073"/>
    <cellStyle name="Normal 3 2 5" xfId="193"/>
    <cellStyle name="Normal 3 2 5 2" xfId="407"/>
    <cellStyle name="Normal 3 2 5 2 2" xfId="4272"/>
    <cellStyle name="Normal 3 2 5 2 3" xfId="50170"/>
    <cellStyle name="Normal 3 2 5 3" xfId="4059"/>
    <cellStyle name="Normal 3 2 5 4" xfId="50091"/>
    <cellStyle name="Normal 3 2 6" xfId="250"/>
    <cellStyle name="Normal 3 2 6 2" xfId="464"/>
    <cellStyle name="Normal 3 2 6 2 2" xfId="4329"/>
    <cellStyle name="Normal 3 2 6 2 3" xfId="50203"/>
    <cellStyle name="Normal 3 2 6 3" xfId="4116"/>
    <cellStyle name="Normal 3 2 6 4" xfId="50120"/>
    <cellStyle name="Normal 3 2 7" xfId="307"/>
    <cellStyle name="Normal 3 2 7 2" xfId="4173"/>
    <cellStyle name="Normal 3 2 7 3" xfId="50144"/>
    <cellStyle name="Normal 3 2 8" xfId="44038"/>
    <cellStyle name="Normal 3 2 8 2" xfId="50770"/>
    <cellStyle name="Normal 3 2 8 3" xfId="50223"/>
    <cellStyle name="Normal 3 2 8 4" xfId="49853"/>
    <cellStyle name="Normal 3 2 9" xfId="531"/>
    <cellStyle name="Normal 3 3" xfId="124"/>
    <cellStyle name="Normal 3 3 2" xfId="50575"/>
    <cellStyle name="Normal 3 4" xfId="109"/>
    <cellStyle name="Normal 3 4 2" xfId="218"/>
    <cellStyle name="Normal 3 4 2 2" xfId="432"/>
    <cellStyle name="Normal 3 4 2 2 2" xfId="4297"/>
    <cellStyle name="Normal 3 4 2 2 3" xfId="50192"/>
    <cellStyle name="Normal 3 4 2 3" xfId="4084"/>
    <cellStyle name="Normal 3 4 2 4" xfId="50099"/>
    <cellStyle name="Normal 3 4 3" xfId="275"/>
    <cellStyle name="Normal 3 4 3 2" xfId="489"/>
    <cellStyle name="Normal 3 4 3 2 2" xfId="4354"/>
    <cellStyle name="Normal 3 4 3 2 3" xfId="50213"/>
    <cellStyle name="Normal 3 4 3 3" xfId="4141"/>
    <cellStyle name="Normal 3 4 3 4" xfId="50130"/>
    <cellStyle name="Normal 3 4 4" xfId="332"/>
    <cellStyle name="Normal 3 4 4 2" xfId="4198"/>
    <cellStyle name="Normal 3 4 4 3" xfId="50153"/>
    <cellStyle name="Normal 3 4 5" xfId="3976"/>
    <cellStyle name="Normal 3 4 5 2" xfId="49868"/>
    <cellStyle name="Normal 3 4 6" xfId="43364"/>
    <cellStyle name="Normal 3 4 6 2" xfId="50854"/>
    <cellStyle name="Normal 3 4 6 3" xfId="50576"/>
    <cellStyle name="Normal 3 4 7" xfId="883"/>
    <cellStyle name="Normal 3 4 7 2" xfId="50642"/>
    <cellStyle name="Normal 3 4 8" xfId="50056"/>
    <cellStyle name="Normal 3 5" xfId="149"/>
    <cellStyle name="Normal 3 5 2" xfId="363"/>
    <cellStyle name="Normal 3 5 2 2" xfId="4229"/>
    <cellStyle name="Normal 3 5 2 3" xfId="50161"/>
    <cellStyle name="Normal 3 5 3" xfId="43365"/>
    <cellStyle name="Normal 3 5 3 2" xfId="50655"/>
    <cellStyle name="Normal 3 5 4" xfId="4015"/>
    <cellStyle name="Normal 3 6" xfId="2100"/>
    <cellStyle name="Normal 3 6 2" xfId="43366"/>
    <cellStyle name="Normal 3 6 2 2" xfId="50769"/>
    <cellStyle name="Normal 3 6 3" xfId="50222"/>
    <cellStyle name="Normal 3 6 4" xfId="49852"/>
    <cellStyle name="Normal 3 7" xfId="43367"/>
    <cellStyle name="Normal 3 7 2" xfId="50533"/>
    <cellStyle name="Normal 3 8" xfId="43368"/>
    <cellStyle name="Normal 3 9" xfId="40714"/>
    <cellStyle name="Normal 30" xfId="43369"/>
    <cellStyle name="Normal 30 2" xfId="43370"/>
    <cellStyle name="Normal 30 2 2" xfId="43371"/>
    <cellStyle name="Normal 30 2 2 2" xfId="43372"/>
    <cellStyle name="Normal 30 2 2 2 2" xfId="46224"/>
    <cellStyle name="Normal 30 2 2 3" xfId="46223"/>
    <cellStyle name="Normal 30 2 3" xfId="43373"/>
    <cellStyle name="Normal 30 2 3 2" xfId="46225"/>
    <cellStyle name="Normal 30 2 4" xfId="46222"/>
    <cellStyle name="Normal 30 3" xfId="43374"/>
    <cellStyle name="Normal 30 3 2" xfId="43375"/>
    <cellStyle name="Normal 30 3 2 2" xfId="46227"/>
    <cellStyle name="Normal 30 3 3" xfId="46226"/>
    <cellStyle name="Normal 30 4" xfId="43376"/>
    <cellStyle name="Normal 30 4 2" xfId="46228"/>
    <cellStyle name="Normal 30 5" xfId="46221"/>
    <cellStyle name="Normal 31" xfId="43377"/>
    <cellStyle name="Normal 31 2" xfId="43378"/>
    <cellStyle name="Normal 31 2 2" xfId="43379"/>
    <cellStyle name="Normal 31 2 2 2" xfId="43380"/>
    <cellStyle name="Normal 31 2 2 2 2" xfId="46232"/>
    <cellStyle name="Normal 31 2 2 3" xfId="46231"/>
    <cellStyle name="Normal 31 2 3" xfId="43381"/>
    <cellStyle name="Normal 31 2 3 2" xfId="46233"/>
    <cellStyle name="Normal 31 2 4" xfId="46230"/>
    <cellStyle name="Normal 31 3" xfId="43382"/>
    <cellStyle name="Normal 31 3 2" xfId="43383"/>
    <cellStyle name="Normal 31 3 2 2" xfId="46235"/>
    <cellStyle name="Normal 31 3 3" xfId="46234"/>
    <cellStyle name="Normal 31 4" xfId="43384"/>
    <cellStyle name="Normal 31 4 2" xfId="46236"/>
    <cellStyle name="Normal 31 5" xfId="46229"/>
    <cellStyle name="Normal 32" xfId="43385"/>
    <cellStyle name="Normal 32 2" xfId="43386"/>
    <cellStyle name="Normal 32 2 2" xfId="43387"/>
    <cellStyle name="Normal 32 2 2 2" xfId="43388"/>
    <cellStyle name="Normal 32 2 2 2 2" xfId="46240"/>
    <cellStyle name="Normal 32 2 2 3" xfId="46239"/>
    <cellStyle name="Normal 32 2 3" xfId="43389"/>
    <cellStyle name="Normal 32 2 3 2" xfId="46241"/>
    <cellStyle name="Normal 32 2 4" xfId="46238"/>
    <cellStyle name="Normal 32 3" xfId="43390"/>
    <cellStyle name="Normal 32 3 2" xfId="43391"/>
    <cellStyle name="Normal 32 3 2 2" xfId="46243"/>
    <cellStyle name="Normal 32 3 3" xfId="46242"/>
    <cellStyle name="Normal 32 4" xfId="43392"/>
    <cellStyle name="Normal 32 4 2" xfId="46244"/>
    <cellStyle name="Normal 32 5" xfId="46237"/>
    <cellStyle name="Normal 33" xfId="43393"/>
    <cellStyle name="Normal 33 2" xfId="43394"/>
    <cellStyle name="Normal 33 2 2" xfId="43395"/>
    <cellStyle name="Normal 33 2 2 2" xfId="43396"/>
    <cellStyle name="Normal 33 2 2 2 2" xfId="46248"/>
    <cellStyle name="Normal 33 2 2 3" xfId="46247"/>
    <cellStyle name="Normal 33 2 3" xfId="43397"/>
    <cellStyle name="Normal 33 2 3 2" xfId="46249"/>
    <cellStyle name="Normal 33 2 4" xfId="46246"/>
    <cellStyle name="Normal 33 3" xfId="43398"/>
    <cellStyle name="Normal 33 3 2" xfId="43399"/>
    <cellStyle name="Normal 33 3 2 2" xfId="46251"/>
    <cellStyle name="Normal 33 3 3" xfId="46250"/>
    <cellStyle name="Normal 33 4" xfId="43400"/>
    <cellStyle name="Normal 33 4 2" xfId="46252"/>
    <cellStyle name="Normal 33 5" xfId="46245"/>
    <cellStyle name="Normal 34" xfId="43401"/>
    <cellStyle name="Normal 35" xfId="43402"/>
    <cellStyle name="Normal 36" xfId="43403"/>
    <cellStyle name="Normal 36 2" xfId="43404"/>
    <cellStyle name="Normal 36 2 2" xfId="43405"/>
    <cellStyle name="Normal 36 2 2 2" xfId="43406"/>
    <cellStyle name="Normal 36 2 2 2 2" xfId="46256"/>
    <cellStyle name="Normal 36 2 2 3" xfId="46255"/>
    <cellStyle name="Normal 36 2 3" xfId="43407"/>
    <cellStyle name="Normal 36 2 3 2" xfId="46257"/>
    <cellStyle name="Normal 36 2 4" xfId="46254"/>
    <cellStyle name="Normal 36 3" xfId="43408"/>
    <cellStyle name="Normal 36 3 2" xfId="43409"/>
    <cellStyle name="Normal 36 3 2 2" xfId="46259"/>
    <cellStyle name="Normal 36 3 3" xfId="46258"/>
    <cellStyle name="Normal 36 4" xfId="43410"/>
    <cellStyle name="Normal 36 4 2" xfId="46260"/>
    <cellStyle name="Normal 36 5" xfId="46253"/>
    <cellStyle name="Normal 37" xfId="43411"/>
    <cellStyle name="Normal 37 2" xfId="43412"/>
    <cellStyle name="Normal 37 2 2" xfId="43413"/>
    <cellStyle name="Normal 37 2 2 2" xfId="43414"/>
    <cellStyle name="Normal 37 2 2 2 2" xfId="46264"/>
    <cellStyle name="Normal 37 2 2 3" xfId="46263"/>
    <cellStyle name="Normal 37 2 3" xfId="43415"/>
    <cellStyle name="Normal 37 2 3 2" xfId="46265"/>
    <cellStyle name="Normal 37 2 4" xfId="46262"/>
    <cellStyle name="Normal 37 3" xfId="43416"/>
    <cellStyle name="Normal 37 3 2" xfId="43417"/>
    <cellStyle name="Normal 37 3 2 2" xfId="46267"/>
    <cellStyle name="Normal 37 3 3" xfId="46266"/>
    <cellStyle name="Normal 37 4" xfId="43418"/>
    <cellStyle name="Normal 37 4 2" xfId="46268"/>
    <cellStyle name="Normal 37 5" xfId="46261"/>
    <cellStyle name="Normal 38" xfId="43419"/>
    <cellStyle name="Normal 39" xfId="43420"/>
    <cellStyle name="Normal 4" xfId="78"/>
    <cellStyle name="Normal 4 2" xfId="101"/>
    <cellStyle name="Normal 4 2 2" xfId="1008"/>
    <cellStyle name="Normal 4 2 2 2" xfId="43423"/>
    <cellStyle name="Normal 4 2 2 2 2" xfId="43424"/>
    <cellStyle name="Normal 4 2 2 2 2 2" xfId="43425"/>
    <cellStyle name="Normal 4 2 2 2 2 2 2" xfId="46271"/>
    <cellStyle name="Normal 4 2 2 2 2 3" xfId="46270"/>
    <cellStyle name="Normal 4 2 2 2 3" xfId="43426"/>
    <cellStyle name="Normal 4 2 2 2 3 2" xfId="46272"/>
    <cellStyle name="Normal 4 2 2 2 4" xfId="46269"/>
    <cellStyle name="Normal 4 2 2 3" xfId="43427"/>
    <cellStyle name="Normal 4 2 2 3 2" xfId="43428"/>
    <cellStyle name="Normal 4 2 2 3 2 2" xfId="46274"/>
    <cellStyle name="Normal 4 2 2 3 3" xfId="46273"/>
    <cellStyle name="Normal 4 2 2 4" xfId="43429"/>
    <cellStyle name="Normal 4 2 2 4 2" xfId="46275"/>
    <cellStyle name="Normal 4 2 2 5" xfId="43422"/>
    <cellStyle name="Normal 4 2 3" xfId="43430"/>
    <cellStyle name="Normal 4 2 3 2" xfId="43431"/>
    <cellStyle name="Normal 4 2 3 2 2" xfId="43432"/>
    <cellStyle name="Normal 4 2 3 2 2 2" xfId="46278"/>
    <cellStyle name="Normal 4 2 3 2 3" xfId="46277"/>
    <cellStyle name="Normal 4 2 3 2 4" xfId="50786"/>
    <cellStyle name="Normal 4 2 3 3" xfId="43433"/>
    <cellStyle name="Normal 4 2 3 3 2" xfId="46279"/>
    <cellStyle name="Normal 4 2 3 3 3" xfId="50238"/>
    <cellStyle name="Normal 4 2 3 4" xfId="46276"/>
    <cellStyle name="Normal 4 2 3 5" xfId="49871"/>
    <cellStyle name="Normal 4 2 4" xfId="43434"/>
    <cellStyle name="Normal 4 2 4 2" xfId="43435"/>
    <cellStyle name="Normal 4 2 4 2 2" xfId="43436"/>
    <cellStyle name="Normal 4 2 4 2 2 2" xfId="46282"/>
    <cellStyle name="Normal 4 2 4 2 3" xfId="46281"/>
    <cellStyle name="Normal 4 2 4 3" xfId="43437"/>
    <cellStyle name="Normal 4 2 4 3 2" xfId="46283"/>
    <cellStyle name="Normal 4 2 4 4" xfId="46280"/>
    <cellStyle name="Normal 4 2 5" xfId="43438"/>
    <cellStyle name="Normal 4 2 5 2" xfId="43439"/>
    <cellStyle name="Normal 4 2 5 2 2" xfId="46285"/>
    <cellStyle name="Normal 4 2 5 3" xfId="46284"/>
    <cellStyle name="Normal 4 2 6" xfId="43440"/>
    <cellStyle name="Normal 4 2 6 2" xfId="46286"/>
    <cellStyle name="Normal 4 2 7" xfId="43421"/>
    <cellStyle name="Normal 4 2 8" xfId="46986"/>
    <cellStyle name="Normal 4 2 9" xfId="890"/>
    <cellStyle name="Normal 4 3" xfId="882"/>
    <cellStyle name="Normal 4 3 2" xfId="43442"/>
    <cellStyle name="Normal 4 3 2 2" xfId="43443"/>
    <cellStyle name="Normal 4 3 2 2 2" xfId="43444"/>
    <cellStyle name="Normal 4 3 2 2 2 2" xfId="43445"/>
    <cellStyle name="Normal 4 3 2 2 2 2 2" xfId="46290"/>
    <cellStyle name="Normal 4 3 2 2 2 3" xfId="46289"/>
    <cellStyle name="Normal 4 3 2 2 3" xfId="43446"/>
    <cellStyle name="Normal 4 3 2 2 3 2" xfId="46291"/>
    <cellStyle name="Normal 4 3 2 2 4" xfId="46288"/>
    <cellStyle name="Normal 4 3 2 3" xfId="43447"/>
    <cellStyle name="Normal 4 3 2 3 2" xfId="43448"/>
    <cellStyle name="Normal 4 3 2 3 2 2" xfId="46293"/>
    <cellStyle name="Normal 4 3 2 3 3" xfId="46292"/>
    <cellStyle name="Normal 4 3 2 4" xfId="43449"/>
    <cellStyle name="Normal 4 3 2 4 2" xfId="46294"/>
    <cellStyle name="Normal 4 3 2 5" xfId="46287"/>
    <cellStyle name="Normal 4 3 2 6" xfId="50781"/>
    <cellStyle name="Normal 4 3 3" xfId="43450"/>
    <cellStyle name="Normal 4 3 3 2" xfId="43451"/>
    <cellStyle name="Normal 4 3 3 2 2" xfId="43452"/>
    <cellStyle name="Normal 4 3 3 2 2 2" xfId="46297"/>
    <cellStyle name="Normal 4 3 3 2 3" xfId="46296"/>
    <cellStyle name="Normal 4 3 3 3" xfId="43453"/>
    <cellStyle name="Normal 4 3 3 3 2" xfId="46298"/>
    <cellStyle name="Normal 4 3 3 4" xfId="46295"/>
    <cellStyle name="Normal 4 3 3 5" xfId="50234"/>
    <cellStyle name="Normal 4 3 4" xfId="43454"/>
    <cellStyle name="Normal 4 3 4 2" xfId="43455"/>
    <cellStyle name="Normal 4 3 4 2 2" xfId="43456"/>
    <cellStyle name="Normal 4 3 4 2 2 2" xfId="46301"/>
    <cellStyle name="Normal 4 3 4 2 3" xfId="46300"/>
    <cellStyle name="Normal 4 3 4 3" xfId="43457"/>
    <cellStyle name="Normal 4 3 4 3 2" xfId="46302"/>
    <cellStyle name="Normal 4 3 4 4" xfId="46299"/>
    <cellStyle name="Normal 4 3 5" xfId="43458"/>
    <cellStyle name="Normal 4 3 5 2" xfId="43459"/>
    <cellStyle name="Normal 4 3 5 2 2" xfId="46304"/>
    <cellStyle name="Normal 4 3 5 3" xfId="46303"/>
    <cellStyle name="Normal 4 3 6" xfId="43460"/>
    <cellStyle name="Normal 4 3 6 2" xfId="46305"/>
    <cellStyle name="Normal 4 3 7" xfId="43441"/>
    <cellStyle name="Normal 4 3 8" xfId="47999"/>
    <cellStyle name="Normal 4 4" xfId="2102"/>
    <cellStyle name="Normal 4 4 2" xfId="43462"/>
    <cellStyle name="Normal 4 4 2 2" xfId="43463"/>
    <cellStyle name="Normal 4 4 2 2 2" xfId="43464"/>
    <cellStyle name="Normal 4 4 2 2 2 2" xfId="43465"/>
    <cellStyle name="Normal 4 4 2 2 2 2 2" xfId="46309"/>
    <cellStyle name="Normal 4 4 2 2 2 3" xfId="46308"/>
    <cellStyle name="Normal 4 4 2 2 3" xfId="43466"/>
    <cellStyle name="Normal 4 4 2 2 3 2" xfId="46310"/>
    <cellStyle name="Normal 4 4 2 2 4" xfId="46307"/>
    <cellStyle name="Normal 4 4 2 3" xfId="43467"/>
    <cellStyle name="Normal 4 4 2 3 2" xfId="43468"/>
    <cellStyle name="Normal 4 4 2 3 2 2" xfId="46312"/>
    <cellStyle name="Normal 4 4 2 3 3" xfId="46311"/>
    <cellStyle name="Normal 4 4 2 4" xfId="43469"/>
    <cellStyle name="Normal 4 4 2 4 2" xfId="46313"/>
    <cellStyle name="Normal 4 4 2 5" xfId="46306"/>
    <cellStyle name="Normal 4 4 3" xfId="43470"/>
    <cellStyle name="Normal 4 4 3 2" xfId="43471"/>
    <cellStyle name="Normal 4 4 3 2 2" xfId="43472"/>
    <cellStyle name="Normal 4 4 3 2 2 2" xfId="46316"/>
    <cellStyle name="Normal 4 4 3 2 3" xfId="46315"/>
    <cellStyle name="Normal 4 4 3 3" xfId="43473"/>
    <cellStyle name="Normal 4 4 3 3 2" xfId="46317"/>
    <cellStyle name="Normal 4 4 3 4" xfId="46314"/>
    <cellStyle name="Normal 4 4 4" xfId="43474"/>
    <cellStyle name="Normal 4 4 4 2" xfId="43475"/>
    <cellStyle name="Normal 4 4 4 2 2" xfId="43476"/>
    <cellStyle name="Normal 4 4 4 2 2 2" xfId="46320"/>
    <cellStyle name="Normal 4 4 4 2 3" xfId="46319"/>
    <cellStyle name="Normal 4 4 4 3" xfId="43477"/>
    <cellStyle name="Normal 4 4 4 3 2" xfId="46321"/>
    <cellStyle name="Normal 4 4 4 4" xfId="46318"/>
    <cellStyle name="Normal 4 4 5" xfId="43478"/>
    <cellStyle name="Normal 4 4 5 2" xfId="43479"/>
    <cellStyle name="Normal 4 4 5 2 2" xfId="46323"/>
    <cellStyle name="Normal 4 4 5 3" xfId="46322"/>
    <cellStyle name="Normal 4 4 6" xfId="43480"/>
    <cellStyle name="Normal 4 4 6 2" xfId="46324"/>
    <cellStyle name="Normal 4 4 7" xfId="43461"/>
    <cellStyle name="Normal 4 5" xfId="43481"/>
    <cellStyle name="Normal 4 5 2" xfId="47095"/>
    <cellStyle name="Normal 4 6" xfId="40715"/>
    <cellStyle name="Normal 4 6 2" xfId="47004"/>
    <cellStyle name="Normal 4 7" xfId="46980"/>
    <cellStyle name="Normal 40" xfId="43482"/>
    <cellStyle name="Normal 40 2" xfId="43483"/>
    <cellStyle name="Normal 40 2 2" xfId="43484"/>
    <cellStyle name="Normal 40 2 2 2" xfId="46327"/>
    <cellStyle name="Normal 40 2 3" xfId="46326"/>
    <cellStyle name="Normal 40 3" xfId="43485"/>
    <cellStyle name="Normal 40 3 2" xfId="46328"/>
    <cellStyle name="Normal 40 4" xfId="46325"/>
    <cellStyle name="Normal 41" xfId="43486"/>
    <cellStyle name="Normal 41 2" xfId="43487"/>
    <cellStyle name="Normal 41 2 2" xfId="43488"/>
    <cellStyle name="Normal 41 2 2 2" xfId="46331"/>
    <cellStyle name="Normal 41 2 3" xfId="46330"/>
    <cellStyle name="Normal 41 3" xfId="43489"/>
    <cellStyle name="Normal 41 3 2" xfId="46332"/>
    <cellStyle name="Normal 41 4" xfId="46329"/>
    <cellStyle name="Normal 42" xfId="43490"/>
    <cellStyle name="Normal 42 2" xfId="43491"/>
    <cellStyle name="Normal 42 2 2" xfId="43492"/>
    <cellStyle name="Normal 42 2 2 2" xfId="46335"/>
    <cellStyle name="Normal 42 2 3" xfId="46334"/>
    <cellStyle name="Normal 42 3" xfId="43493"/>
    <cellStyle name="Normal 42 3 2" xfId="46336"/>
    <cellStyle name="Normal 42 4" xfId="46333"/>
    <cellStyle name="Normal 43" xfId="43494"/>
    <cellStyle name="Normal 43 2" xfId="43495"/>
    <cellStyle name="Normal 43 2 2" xfId="43496"/>
    <cellStyle name="Normal 43 2 2 2" xfId="46339"/>
    <cellStyle name="Normal 43 2 3" xfId="46338"/>
    <cellStyle name="Normal 43 3" xfId="43497"/>
    <cellStyle name="Normal 43 3 2" xfId="46340"/>
    <cellStyle name="Normal 43 4" xfId="46337"/>
    <cellStyle name="Normal 44" xfId="43498"/>
    <cellStyle name="Normal 44 2" xfId="43499"/>
    <cellStyle name="Normal 44 2 2" xfId="43500"/>
    <cellStyle name="Normal 44 2 2 2" xfId="46343"/>
    <cellStyle name="Normal 44 2 3" xfId="46342"/>
    <cellStyle name="Normal 44 3" xfId="43501"/>
    <cellStyle name="Normal 44 3 2" xfId="46344"/>
    <cellStyle name="Normal 44 4" xfId="46341"/>
    <cellStyle name="Normal 45" xfId="43502"/>
    <cellStyle name="Normal 45 2" xfId="43503"/>
    <cellStyle name="Normal 45 2 2" xfId="43504"/>
    <cellStyle name="Normal 45 2 2 2" xfId="46347"/>
    <cellStyle name="Normal 45 2 3" xfId="46346"/>
    <cellStyle name="Normal 45 3" xfId="43505"/>
    <cellStyle name="Normal 45 3 2" xfId="46348"/>
    <cellStyle name="Normal 45 4" xfId="46345"/>
    <cellStyle name="Normal 46" xfId="43506"/>
    <cellStyle name="Normal 46 2" xfId="43507"/>
    <cellStyle name="Normal 46 2 2" xfId="43508"/>
    <cellStyle name="Normal 46 2 2 2" xfId="46351"/>
    <cellStyle name="Normal 46 2 3" xfId="46350"/>
    <cellStyle name="Normal 46 3" xfId="43509"/>
    <cellStyle name="Normal 46 3 2" xfId="46352"/>
    <cellStyle name="Normal 46 4" xfId="46349"/>
    <cellStyle name="Normal 47" xfId="43510"/>
    <cellStyle name="Normal 47 2" xfId="43511"/>
    <cellStyle name="Normal 47 2 2" xfId="43512"/>
    <cellStyle name="Normal 47 2 2 2" xfId="46355"/>
    <cellStyle name="Normal 47 2 3" xfId="46354"/>
    <cellStyle name="Normal 47 3" xfId="43513"/>
    <cellStyle name="Normal 47 3 2" xfId="46356"/>
    <cellStyle name="Normal 47 4" xfId="46353"/>
    <cellStyle name="Normal 48" xfId="43514"/>
    <cellStyle name="Normal 48 2" xfId="43515"/>
    <cellStyle name="Normal 48 2 2" xfId="43516"/>
    <cellStyle name="Normal 48 2 2 2" xfId="46359"/>
    <cellStyle name="Normal 48 2 3" xfId="46358"/>
    <cellStyle name="Normal 48 3" xfId="43517"/>
    <cellStyle name="Normal 48 3 2" xfId="46360"/>
    <cellStyle name="Normal 48 4" xfId="46357"/>
    <cellStyle name="Normal 49" xfId="43518"/>
    <cellStyle name="Normal 49 2" xfId="43519"/>
    <cellStyle name="Normal 49 2 2" xfId="43520"/>
    <cellStyle name="Normal 49 2 2 2" xfId="46363"/>
    <cellStyle name="Normal 49 2 3" xfId="46362"/>
    <cellStyle name="Normal 49 3" xfId="43521"/>
    <cellStyle name="Normal 49 3 2" xfId="46364"/>
    <cellStyle name="Normal 49 4" xfId="46361"/>
    <cellStyle name="Normal 5" xfId="79"/>
    <cellStyle name="Normal 5 2" xfId="117"/>
    <cellStyle name="Normal 5 2 2" xfId="1035"/>
    <cellStyle name="Normal 5 2 2 2" xfId="47149"/>
    <cellStyle name="Normal 5 2 2 3" xfId="47024"/>
    <cellStyle name="Normal 5 2 3" xfId="43522"/>
    <cellStyle name="Normal 5 2 3 2" xfId="47196"/>
    <cellStyle name="Normal 5 2 3 3" xfId="47069"/>
    <cellStyle name="Normal 5 2 4" xfId="44050"/>
    <cellStyle name="Normal 5 3" xfId="155"/>
    <cellStyle name="Normal 5 3 2" xfId="369"/>
    <cellStyle name="Normal 5 3 2 2" xfId="47134"/>
    <cellStyle name="Normal 5 3 3" xfId="4021"/>
    <cellStyle name="Normal 5 3 3 2" xfId="50783"/>
    <cellStyle name="Normal 5 3 3 3" xfId="50236"/>
    <cellStyle name="Normal 5 3 3 4" xfId="49870"/>
    <cellStyle name="Normal 5 3 4" xfId="43523"/>
    <cellStyle name="Normal 5 3 5" xfId="887"/>
    <cellStyle name="Normal 5 4" xfId="194"/>
    <cellStyle name="Normal 5 4 2" xfId="408"/>
    <cellStyle name="Normal 5 4 2 2" xfId="4273"/>
    <cellStyle name="Normal 5 4 2 3" xfId="50171"/>
    <cellStyle name="Normal 5 4 3" xfId="4060"/>
    <cellStyle name="Normal 5 4 3 2" xfId="49874"/>
    <cellStyle name="Normal 5 4 4" xfId="908"/>
    <cellStyle name="Normal 5 4 4 2" xfId="50669"/>
    <cellStyle name="Normal 5 4 5" xfId="50092"/>
    <cellStyle name="Normal 5 5" xfId="251"/>
    <cellStyle name="Normal 5 5 2" xfId="465"/>
    <cellStyle name="Normal 5 5 2 2" xfId="4330"/>
    <cellStyle name="Normal 5 5 2 3" xfId="50204"/>
    <cellStyle name="Normal 5 5 3" xfId="4117"/>
    <cellStyle name="Normal 5 5 4" xfId="50121"/>
    <cellStyle name="Normal 5 6" xfId="308"/>
    <cellStyle name="Normal 5 6 2" xfId="40716"/>
    <cellStyle name="Normal 5 6 2 2" xfId="50710"/>
    <cellStyle name="Normal 5 6 3" xfId="4174"/>
    <cellStyle name="Normal 5 7" xfId="50577"/>
    <cellStyle name="Normal 5 7 2" xfId="50848"/>
    <cellStyle name="Normal 5 8" xfId="50624"/>
    <cellStyle name="Normal 5 9" xfId="50033"/>
    <cellStyle name="Normal 50" xfId="43524"/>
    <cellStyle name="Normal 50 2" xfId="43525"/>
    <cellStyle name="Normal 50 2 2" xfId="43526"/>
    <cellStyle name="Normal 50 2 2 2" xfId="46367"/>
    <cellStyle name="Normal 50 2 3" xfId="46366"/>
    <cellStyle name="Normal 50 3" xfId="43527"/>
    <cellStyle name="Normal 50 3 2" xfId="46368"/>
    <cellStyle name="Normal 50 4" xfId="46365"/>
    <cellStyle name="Normal 51" xfId="43528"/>
    <cellStyle name="Normal 52" xfId="43529"/>
    <cellStyle name="Normal 52 2" xfId="43530"/>
    <cellStyle name="Normal 52 2 2" xfId="46370"/>
    <cellStyle name="Normal 52 3" xfId="46369"/>
    <cellStyle name="Normal 53" xfId="43531"/>
    <cellStyle name="Normal 53 2" xfId="43532"/>
    <cellStyle name="Normal 53 2 2" xfId="46372"/>
    <cellStyle name="Normal 53 3" xfId="46371"/>
    <cellStyle name="Normal 54" xfId="43533"/>
    <cellStyle name="Normal 54 2" xfId="43534"/>
    <cellStyle name="Normal 54 2 2" xfId="46374"/>
    <cellStyle name="Normal 54 3" xfId="46373"/>
    <cellStyle name="Normal 55" xfId="43535"/>
    <cellStyle name="Normal 55 2" xfId="43536"/>
    <cellStyle name="Normal 55 2 2" xfId="46376"/>
    <cellStyle name="Normal 55 3" xfId="46375"/>
    <cellStyle name="Normal 56" xfId="43537"/>
    <cellStyle name="Normal 56 2" xfId="43538"/>
    <cellStyle name="Normal 56 2 2" xfId="46378"/>
    <cellStyle name="Normal 56 3" xfId="46377"/>
    <cellStyle name="Normal 57" xfId="43539"/>
    <cellStyle name="Normal 58" xfId="43540"/>
    <cellStyle name="Normal 59" xfId="43541"/>
    <cellStyle name="Normal 59 2" xfId="46379"/>
    <cellStyle name="Normal 6" xfId="80"/>
    <cellStyle name="Normal 6 2" xfId="134"/>
    <cellStyle name="Normal 6 2 2" xfId="4000"/>
    <cellStyle name="Normal 6 2 2 2" xfId="43542"/>
    <cellStyle name="Normal 6 2 2 2 2" xfId="50778"/>
    <cellStyle name="Normal 6 2 2 3" xfId="50231"/>
    <cellStyle name="Normal 6 2 2 4" xfId="49865"/>
    <cellStyle name="Normal 6 2 3" xfId="43543"/>
    <cellStyle name="Normal 6 2 4" xfId="47021"/>
    <cellStyle name="Normal 6 2 5" xfId="48063"/>
    <cellStyle name="Normal 6 2 6" xfId="877"/>
    <cellStyle name="Normal 6 3" xfId="952"/>
    <cellStyle name="Normal 6 3 2" xfId="43544"/>
    <cellStyle name="Normal 6 3 3" xfId="43545"/>
    <cellStyle name="Normal 6 3 4" xfId="47009"/>
    <cellStyle name="Normal 6 4" xfId="2104"/>
    <cellStyle name="Normal 6 4 2" xfId="43546"/>
    <cellStyle name="Normal 6 5" xfId="43547"/>
    <cellStyle name="Normal 6 6" xfId="43548"/>
    <cellStyle name="Normal 6 7" xfId="43549"/>
    <cellStyle name="Normal 6 8" xfId="40721"/>
    <cellStyle name="Normal 6 9" xfId="44034"/>
    <cellStyle name="Normal 60" xfId="43550"/>
    <cellStyle name="Normal 60 2" xfId="46380"/>
    <cellStyle name="Normal 61" xfId="43551"/>
    <cellStyle name="Normal 61 2" xfId="46381"/>
    <cellStyle name="Normal 62" xfId="43552"/>
    <cellStyle name="Normal 62 2" xfId="46382"/>
    <cellStyle name="Normal 63" xfId="43954"/>
    <cellStyle name="Normal 63 2" xfId="43995"/>
    <cellStyle name="Normal 64" xfId="43955"/>
    <cellStyle name="Normal 64 2" xfId="43990"/>
    <cellStyle name="Normal 65" xfId="43956"/>
    <cellStyle name="Normal 65 2" xfId="43987"/>
    <cellStyle name="Normal 66" xfId="43957"/>
    <cellStyle name="Normal 66 2" xfId="43585"/>
    <cellStyle name="Normal 67" xfId="43958"/>
    <cellStyle name="Normal 67 2" xfId="40692"/>
    <cellStyle name="Normal 68" xfId="43959"/>
    <cellStyle name="Normal 68 2" xfId="43998"/>
    <cellStyle name="Normal 69" xfId="43960"/>
    <cellStyle name="Normal 69 2" xfId="40694"/>
    <cellStyle name="Normal 7" xfId="81"/>
    <cellStyle name="Normal 7 2" xfId="999"/>
    <cellStyle name="Normal 7 2 2" xfId="43553"/>
    <cellStyle name="Normal 7 2 2 2" xfId="50798"/>
    <cellStyle name="Normal 7 2 3" xfId="47014"/>
    <cellStyle name="Normal 7 2 3 2" xfId="50256"/>
    <cellStyle name="Normal 7 2 4" xfId="48064"/>
    <cellStyle name="Normal 7 3" xfId="2105"/>
    <cellStyle name="Normal 7 3 2" xfId="47275"/>
    <cellStyle name="Normal 7 3 3" xfId="49866"/>
    <cellStyle name="Normal 7 4" xfId="40686"/>
    <cellStyle name="Normal 7 5" xfId="46988"/>
    <cellStyle name="Normal 7 6" xfId="879"/>
    <cellStyle name="Normal 70" xfId="43961"/>
    <cellStyle name="Normal 71" xfId="43962"/>
    <cellStyle name="Normal 72" xfId="43963"/>
    <cellStyle name="Normal 73" xfId="43964"/>
    <cellStyle name="Normal 74" xfId="43965"/>
    <cellStyle name="Normal 75" xfId="43966"/>
    <cellStyle name="Normal 76" xfId="43967"/>
    <cellStyle name="Normal 77" xfId="43968"/>
    <cellStyle name="Normal 78" xfId="43969"/>
    <cellStyle name="Normal 79" xfId="43970"/>
    <cellStyle name="Normal 8" xfId="97"/>
    <cellStyle name="Normal 8 2" xfId="209"/>
    <cellStyle name="Normal 8 2 2" xfId="423"/>
    <cellStyle name="Normal 8 2 2 2" xfId="46383"/>
    <cellStyle name="Normal 8 2 2 3" xfId="4288"/>
    <cellStyle name="Normal 8 2 3" xfId="43555"/>
    <cellStyle name="Normal 8 2 3 2" xfId="50670"/>
    <cellStyle name="Normal 8 2 4" xfId="48065"/>
    <cellStyle name="Normal 8 2 4 2" xfId="50094"/>
    <cellStyle name="Normal 8 2 5" xfId="4075"/>
    <cellStyle name="Normal 8 3" xfId="266"/>
    <cellStyle name="Normal 8 3 2" xfId="480"/>
    <cellStyle name="Normal 8 3 2 2" xfId="4345"/>
    <cellStyle name="Normal 8 3 2 3" xfId="50206"/>
    <cellStyle name="Normal 8 3 3" xfId="48067"/>
    <cellStyle name="Normal 8 3 3 2" xfId="50696"/>
    <cellStyle name="Normal 8 3 4" xfId="4132"/>
    <cellStyle name="Normal 8 4" xfId="323"/>
    <cellStyle name="Normal 8 4 2" xfId="43556"/>
    <cellStyle name="Normal 8 4 2 2" xfId="50711"/>
    <cellStyle name="Normal 8 4 3" xfId="4189"/>
    <cellStyle name="Normal 8 5" xfId="3964"/>
    <cellStyle name="Normal 8 5 2" xfId="43554"/>
    <cellStyle name="Normal 8 5 3" xfId="49902"/>
    <cellStyle name="Normal 8 6" xfId="40687"/>
    <cellStyle name="Normal 8 6 2" xfId="50850"/>
    <cellStyle name="Normal 8 6 3" xfId="50534"/>
    <cellStyle name="Normal 8 7" xfId="1102"/>
    <cellStyle name="Normal 8 7 2" xfId="50637"/>
    <cellStyle name="Normal 8 8" xfId="50048"/>
    <cellStyle name="Normal 80" xfId="43971"/>
    <cellStyle name="Normal 81" xfId="43972"/>
    <cellStyle name="Normal 82" xfId="43973"/>
    <cellStyle name="Normal 83" xfId="43975"/>
    <cellStyle name="Normal 84" xfId="43974"/>
    <cellStyle name="Normal 85" xfId="43976"/>
    <cellStyle name="Normal 86" xfId="43997"/>
    <cellStyle name="Normal 87" xfId="44012"/>
    <cellStyle name="Normal 88" xfId="44016"/>
    <cellStyle name="Normal 89" xfId="44018"/>
    <cellStyle name="Normal 9" xfId="143"/>
    <cellStyle name="Normal 9 2" xfId="357"/>
    <cellStyle name="Normal 9 2 2" xfId="43558"/>
    <cellStyle name="Normal 9 2 2 2" xfId="48092"/>
    <cellStyle name="Normal 9 2 2 3" xfId="50718"/>
    <cellStyle name="Normal 9 2 3" xfId="48080"/>
    <cellStyle name="Normal 9 2 3 2" xfId="50160"/>
    <cellStyle name="Normal 9 2 4" xfId="4223"/>
    <cellStyle name="Normal 9 3" xfId="4009"/>
    <cellStyle name="Normal 9 3 2" xfId="43559"/>
    <cellStyle name="Normal 9 3 3" xfId="50535"/>
    <cellStyle name="Normal 9 4" xfId="43557"/>
    <cellStyle name="Normal 9 4 2" xfId="50652"/>
    <cellStyle name="Normal 9 5" xfId="40688"/>
    <cellStyle name="Normal 9 5 2" xfId="50070"/>
    <cellStyle name="Normal 9 6" xfId="48062"/>
    <cellStyle name="Normal 9 7" xfId="1507"/>
    <cellStyle name="Normal 90" xfId="44019"/>
    <cellStyle name="Normal 91" xfId="44022"/>
    <cellStyle name="Normal 92" xfId="44023"/>
    <cellStyle name="Normal 93" xfId="44024"/>
    <cellStyle name="Normal 94" xfId="44025"/>
    <cellStyle name="Normal 95" xfId="44053"/>
    <cellStyle name="Normal 96" xfId="44145"/>
    <cellStyle name="Normal 97" xfId="46659"/>
    <cellStyle name="Normal 98" xfId="46819"/>
    <cellStyle name="Normal 99" xfId="46907"/>
    <cellStyle name="Normal_ABL_NeoInvestimentos" xfId="2"/>
    <cellStyle name="Normal_Multishopping1" xfId="3"/>
    <cellStyle name="Normal_Números de 2006 a 2007" xfId="4"/>
    <cellStyle name="Notas 10" xfId="43560"/>
    <cellStyle name="Notas 11" xfId="43561"/>
    <cellStyle name="Notas 12" xfId="43562"/>
    <cellStyle name="Notas 12 2" xfId="43563"/>
    <cellStyle name="Notas 12 2 2" xfId="43564"/>
    <cellStyle name="Notas 12 2 2 2" xfId="46386"/>
    <cellStyle name="Notas 12 2 3" xfId="46385"/>
    <cellStyle name="Notas 12 3" xfId="43565"/>
    <cellStyle name="Notas 12 3 2" xfId="46387"/>
    <cellStyle name="Notas 12 4" xfId="46384"/>
    <cellStyle name="Notas 13" xfId="43566"/>
    <cellStyle name="Notas 13 2" xfId="43567"/>
    <cellStyle name="Notas 13 2 2" xfId="43568"/>
    <cellStyle name="Notas 13 2 2 2" xfId="46390"/>
    <cellStyle name="Notas 13 2 3" xfId="46389"/>
    <cellStyle name="Notas 13 3" xfId="43569"/>
    <cellStyle name="Notas 13 3 2" xfId="46391"/>
    <cellStyle name="Notas 13 4" xfId="46388"/>
    <cellStyle name="Notas 14" xfId="43570"/>
    <cellStyle name="Notas 14 2" xfId="43571"/>
    <cellStyle name="Notas 14 2 2" xfId="43572"/>
    <cellStyle name="Notas 14 2 2 2" xfId="46394"/>
    <cellStyle name="Notas 14 2 3" xfId="46393"/>
    <cellStyle name="Notas 14 3" xfId="43573"/>
    <cellStyle name="Notas 14 3 2" xfId="46395"/>
    <cellStyle name="Notas 14 4" xfId="46392"/>
    <cellStyle name="Notas 15" xfId="43574"/>
    <cellStyle name="Notas 15 2" xfId="43575"/>
    <cellStyle name="Notas 15 2 2" xfId="43576"/>
    <cellStyle name="Notas 15 2 2 2" xfId="46398"/>
    <cellStyle name="Notas 15 2 3" xfId="46397"/>
    <cellStyle name="Notas 15 3" xfId="43577"/>
    <cellStyle name="Notas 15 3 2" xfId="46399"/>
    <cellStyle name="Notas 15 4" xfId="46396"/>
    <cellStyle name="Notas 16" xfId="43578"/>
    <cellStyle name="Notas 17" xfId="43579"/>
    <cellStyle name="Notas 17 2" xfId="43580"/>
    <cellStyle name="Notas 17 2 2" xfId="46401"/>
    <cellStyle name="Notas 17 3" xfId="46400"/>
    <cellStyle name="Notas 18" xfId="43581"/>
    <cellStyle name="Notas 18 2" xfId="43582"/>
    <cellStyle name="Notas 18 2 2" xfId="46403"/>
    <cellStyle name="Notas 18 3" xfId="46402"/>
    <cellStyle name="Notas 19" xfId="43583"/>
    <cellStyle name="Notas 2" xfId="119"/>
    <cellStyle name="Notas 2 10" xfId="43584"/>
    <cellStyle name="Notas 2 11" xfId="44232"/>
    <cellStyle name="Notas 2 12" xfId="918"/>
    <cellStyle name="Notas 2 2" xfId="225"/>
    <cellStyle name="Notas 2 2 2" xfId="439"/>
    <cellStyle name="Notas 2 2 2 2" xfId="43586"/>
    <cellStyle name="Notas 2 2 2 2 2" xfId="43587"/>
    <cellStyle name="Notas 2 2 2 2 2 2" xfId="43588"/>
    <cellStyle name="Notas 2 2 2 2 2 2 2" xfId="46408"/>
    <cellStyle name="Notas 2 2 2 2 2 3" xfId="46407"/>
    <cellStyle name="Notas 2 2 2 2 3" xfId="43589"/>
    <cellStyle name="Notas 2 2 2 2 3 2" xfId="46409"/>
    <cellStyle name="Notas 2 2 2 2 4" xfId="46406"/>
    <cellStyle name="Notas 2 2 2 3" xfId="43590"/>
    <cellStyle name="Notas 2 2 2 3 2" xfId="43591"/>
    <cellStyle name="Notas 2 2 2 3 2 2" xfId="46411"/>
    <cellStyle name="Notas 2 2 2 3 3" xfId="46410"/>
    <cellStyle name="Notas 2 2 2 4" xfId="43592"/>
    <cellStyle name="Notas 2 2 2 4 2" xfId="46412"/>
    <cellStyle name="Notas 2 2 2 5" xfId="46405"/>
    <cellStyle name="Notas 2 2 2 6" xfId="4304"/>
    <cellStyle name="Notas 2 2 3" xfId="43593"/>
    <cellStyle name="Notas 2 2 3 2" xfId="43594"/>
    <cellStyle name="Notas 2 2 3 2 2" xfId="43595"/>
    <cellStyle name="Notas 2 2 3 2 2 2" xfId="46415"/>
    <cellStyle name="Notas 2 2 3 2 3" xfId="46414"/>
    <cellStyle name="Notas 2 2 3 3" xfId="43596"/>
    <cellStyle name="Notas 2 2 3 3 2" xfId="46416"/>
    <cellStyle name="Notas 2 2 3 4" xfId="46413"/>
    <cellStyle name="Notas 2 2 4" xfId="43597"/>
    <cellStyle name="Notas 2 2 4 2" xfId="43598"/>
    <cellStyle name="Notas 2 2 4 2 2" xfId="43599"/>
    <cellStyle name="Notas 2 2 4 2 2 2" xfId="46419"/>
    <cellStyle name="Notas 2 2 4 2 3" xfId="46418"/>
    <cellStyle name="Notas 2 2 4 3" xfId="43600"/>
    <cellStyle name="Notas 2 2 4 3 2" xfId="46420"/>
    <cellStyle name="Notas 2 2 4 4" xfId="46417"/>
    <cellStyle name="Notas 2 2 5" xfId="43601"/>
    <cellStyle name="Notas 2 2 5 2" xfId="43602"/>
    <cellStyle name="Notas 2 2 5 2 2" xfId="46422"/>
    <cellStyle name="Notas 2 2 5 3" xfId="46421"/>
    <cellStyle name="Notas 2 2 6" xfId="43603"/>
    <cellStyle name="Notas 2 2 6 2" xfId="46423"/>
    <cellStyle name="Notas 2 2 7" xfId="46404"/>
    <cellStyle name="Notas 2 2 8" xfId="1009"/>
    <cellStyle name="Notas 2 3" xfId="282"/>
    <cellStyle name="Notas 2 3 2" xfId="496"/>
    <cellStyle name="Notas 2 3 2 2" xfId="1410"/>
    <cellStyle name="Notas 2 3 2 2 2" xfId="43605"/>
    <cellStyle name="Notas 2 3 2 2 2 2" xfId="43606"/>
    <cellStyle name="Notas 2 3 2 2 2 2 2" xfId="46427"/>
    <cellStyle name="Notas 2 3 2 2 2 3" xfId="46426"/>
    <cellStyle name="Notas 2 3 2 2 2 4" xfId="50821"/>
    <cellStyle name="Notas 2 3 2 2 3" xfId="43607"/>
    <cellStyle name="Notas 2 3 2 2 3 2" xfId="46428"/>
    <cellStyle name="Notas 2 3 2 2 3 3" xfId="50287"/>
    <cellStyle name="Notas 2 3 2 2 4" xfId="43604"/>
    <cellStyle name="Notas 2 3 2 2 5" xfId="49899"/>
    <cellStyle name="Notas 2 3 2 3" xfId="4361"/>
    <cellStyle name="Notas 2 3 2 3 2" xfId="43608"/>
    <cellStyle name="Notas 2 3 2 3 2 2" xfId="46430"/>
    <cellStyle name="Notas 2 3 2 3 3" xfId="46429"/>
    <cellStyle name="Notas 2 3 2 4" xfId="43609"/>
    <cellStyle name="Notas 2 3 2 4 2" xfId="46431"/>
    <cellStyle name="Notas 2 3 2 5" xfId="46425"/>
    <cellStyle name="Notas 2 3 2 6" xfId="1089"/>
    <cellStyle name="Notas 2 3 3" xfId="4148"/>
    <cellStyle name="Notas 2 3 3 2" xfId="43610"/>
    <cellStyle name="Notas 2 3 3 2 2" xfId="43611"/>
    <cellStyle name="Notas 2 3 3 2 2 2" xfId="46434"/>
    <cellStyle name="Notas 2 3 3 2 3" xfId="46433"/>
    <cellStyle name="Notas 2 3 3 2 4" xfId="50795"/>
    <cellStyle name="Notas 2 3 3 3" xfId="43612"/>
    <cellStyle name="Notas 2 3 3 3 2" xfId="46435"/>
    <cellStyle name="Notas 2 3 3 3 3" xfId="50253"/>
    <cellStyle name="Notas 2 3 3 4" xfId="46432"/>
    <cellStyle name="Notas 2 3 3 5" xfId="49891"/>
    <cellStyle name="Notas 2 3 4" xfId="43613"/>
    <cellStyle name="Notas 2 3 4 2" xfId="43614"/>
    <cellStyle name="Notas 2 3 4 2 2" xfId="43615"/>
    <cellStyle name="Notas 2 3 4 2 2 2" xfId="46438"/>
    <cellStyle name="Notas 2 3 4 2 3" xfId="46437"/>
    <cellStyle name="Notas 2 3 4 3" xfId="43616"/>
    <cellStyle name="Notas 2 3 4 3 2" xfId="46439"/>
    <cellStyle name="Notas 2 3 4 4" xfId="46436"/>
    <cellStyle name="Notas 2 3 5" xfId="43617"/>
    <cellStyle name="Notas 2 3 5 2" xfId="43618"/>
    <cellStyle name="Notas 2 3 5 2 2" xfId="46441"/>
    <cellStyle name="Notas 2 3 5 3" xfId="46440"/>
    <cellStyle name="Notas 2 3 6" xfId="43619"/>
    <cellStyle name="Notas 2 3 6 2" xfId="46442"/>
    <cellStyle name="Notas 2 3 7" xfId="46424"/>
    <cellStyle name="Notas 2 3 8" xfId="990"/>
    <cellStyle name="Notas 2 4" xfId="339"/>
    <cellStyle name="Notas 2 4 2" xfId="43620"/>
    <cellStyle name="Notas 2 4 2 2" xfId="43621"/>
    <cellStyle name="Notas 2 4 2 2 2" xfId="43622"/>
    <cellStyle name="Notas 2 4 2 2 2 2" xfId="43623"/>
    <cellStyle name="Notas 2 4 2 2 2 2 2" xfId="46447"/>
    <cellStyle name="Notas 2 4 2 2 2 3" xfId="46446"/>
    <cellStyle name="Notas 2 4 2 2 3" xfId="43624"/>
    <cellStyle name="Notas 2 4 2 2 3 2" xfId="46448"/>
    <cellStyle name="Notas 2 4 2 2 4" xfId="46445"/>
    <cellStyle name="Notas 2 4 2 3" xfId="43625"/>
    <cellStyle name="Notas 2 4 2 3 2" xfId="43626"/>
    <cellStyle name="Notas 2 4 2 3 2 2" xfId="46450"/>
    <cellStyle name="Notas 2 4 2 3 3" xfId="46449"/>
    <cellStyle name="Notas 2 4 2 4" xfId="43627"/>
    <cellStyle name="Notas 2 4 2 4 2" xfId="46451"/>
    <cellStyle name="Notas 2 4 2 5" xfId="46444"/>
    <cellStyle name="Notas 2 4 3" xfId="43628"/>
    <cellStyle name="Notas 2 4 3 2" xfId="43629"/>
    <cellStyle name="Notas 2 4 3 2 2" xfId="43630"/>
    <cellStyle name="Notas 2 4 3 2 2 2" xfId="46454"/>
    <cellStyle name="Notas 2 4 3 2 3" xfId="46453"/>
    <cellStyle name="Notas 2 4 3 3" xfId="43631"/>
    <cellStyle name="Notas 2 4 3 3 2" xfId="46455"/>
    <cellStyle name="Notas 2 4 3 4" xfId="46452"/>
    <cellStyle name="Notas 2 4 4" xfId="43632"/>
    <cellStyle name="Notas 2 4 4 2" xfId="43633"/>
    <cellStyle name="Notas 2 4 4 2 2" xfId="43634"/>
    <cellStyle name="Notas 2 4 4 2 2 2" xfId="46458"/>
    <cellStyle name="Notas 2 4 4 2 3" xfId="46457"/>
    <cellStyle name="Notas 2 4 4 3" xfId="43635"/>
    <cellStyle name="Notas 2 4 4 3 2" xfId="46459"/>
    <cellStyle name="Notas 2 4 4 4" xfId="46456"/>
    <cellStyle name="Notas 2 4 5" xfId="43636"/>
    <cellStyle name="Notas 2 4 5 2" xfId="43637"/>
    <cellStyle name="Notas 2 4 5 2 2" xfId="46461"/>
    <cellStyle name="Notas 2 4 5 3" xfId="46460"/>
    <cellStyle name="Notas 2 4 6" xfId="43638"/>
    <cellStyle name="Notas 2 4 6 2" xfId="46462"/>
    <cellStyle name="Notas 2 4 7" xfId="46443"/>
    <cellStyle name="Notas 2 4 8" xfId="4205"/>
    <cellStyle name="Notas 2 5" xfId="43639"/>
    <cellStyle name="Notas 2 5 2" xfId="43640"/>
    <cellStyle name="Notas 2 5 2 2" xfId="43641"/>
    <cellStyle name="Notas 2 5 2 2 2" xfId="43642"/>
    <cellStyle name="Notas 2 5 2 2 2 2" xfId="46466"/>
    <cellStyle name="Notas 2 5 2 2 3" xfId="46465"/>
    <cellStyle name="Notas 2 5 2 3" xfId="43643"/>
    <cellStyle name="Notas 2 5 2 3 2" xfId="46467"/>
    <cellStyle name="Notas 2 5 2 4" xfId="46464"/>
    <cellStyle name="Notas 2 5 3" xfId="43644"/>
    <cellStyle name="Notas 2 5 3 2" xfId="43645"/>
    <cellStyle name="Notas 2 5 3 2 2" xfId="46469"/>
    <cellStyle name="Notas 2 5 3 3" xfId="46468"/>
    <cellStyle name="Notas 2 5 4" xfId="43646"/>
    <cellStyle name="Notas 2 5 4 2" xfId="46470"/>
    <cellStyle name="Notas 2 5 5" xfId="46463"/>
    <cellStyle name="Notas 2 6" xfId="43647"/>
    <cellStyle name="Notas 2 6 2" xfId="43648"/>
    <cellStyle name="Notas 2 6 2 2" xfId="43649"/>
    <cellStyle name="Notas 2 6 2 2 2" xfId="46473"/>
    <cellStyle name="Notas 2 6 2 3" xfId="46472"/>
    <cellStyle name="Notas 2 6 3" xfId="43650"/>
    <cellStyle name="Notas 2 6 3 2" xfId="46474"/>
    <cellStyle name="Notas 2 6 4" xfId="46471"/>
    <cellStyle name="Notas 2 7" xfId="43651"/>
    <cellStyle name="Notas 2 7 2" xfId="43652"/>
    <cellStyle name="Notas 2 7 2 2" xfId="43653"/>
    <cellStyle name="Notas 2 7 2 2 2" xfId="46477"/>
    <cellStyle name="Notas 2 7 2 3" xfId="46476"/>
    <cellStyle name="Notas 2 7 3" xfId="43654"/>
    <cellStyle name="Notas 2 7 3 2" xfId="46478"/>
    <cellStyle name="Notas 2 7 4" xfId="46475"/>
    <cellStyle name="Notas 2 8" xfId="43655"/>
    <cellStyle name="Notas 2 8 2" xfId="43656"/>
    <cellStyle name="Notas 2 8 2 2" xfId="46480"/>
    <cellStyle name="Notas 2 8 3" xfId="46479"/>
    <cellStyle name="Notas 2 9" xfId="43657"/>
    <cellStyle name="Notas 2 9 2" xfId="46481"/>
    <cellStyle name="Notas 20" xfId="43658"/>
    <cellStyle name="Notas 20 2" xfId="46482"/>
    <cellStyle name="Notas 21" xfId="43988"/>
    <cellStyle name="Notas 21 2" xfId="46630"/>
    <cellStyle name="Notas 22" xfId="43985"/>
    <cellStyle name="Notas 22 2" xfId="46632"/>
    <cellStyle name="Notas 23" xfId="40695"/>
    <cellStyle name="Notas 23 2" xfId="46646"/>
    <cellStyle name="Notas 24" xfId="821"/>
    <cellStyle name="Notas 3" xfId="157"/>
    <cellStyle name="Notas 3 10" xfId="43659"/>
    <cellStyle name="Notas 3 10 2" xfId="46483"/>
    <cellStyle name="Notas 3 11" xfId="44233"/>
    <cellStyle name="Notas 3 12" xfId="4023"/>
    <cellStyle name="Notas 3 2" xfId="371"/>
    <cellStyle name="Notas 3 2 2" xfId="43660"/>
    <cellStyle name="Notas 3 2 2 2" xfId="43661"/>
    <cellStyle name="Notas 3 2 2 2 2" xfId="43662"/>
    <cellStyle name="Notas 3 2 2 2 2 2" xfId="43663"/>
    <cellStyle name="Notas 3 2 2 2 2 2 2" xfId="46488"/>
    <cellStyle name="Notas 3 2 2 2 2 3" xfId="46487"/>
    <cellStyle name="Notas 3 2 2 2 3" xfId="43664"/>
    <cellStyle name="Notas 3 2 2 2 3 2" xfId="46489"/>
    <cellStyle name="Notas 3 2 2 2 4" xfId="46486"/>
    <cellStyle name="Notas 3 2 2 3" xfId="43665"/>
    <cellStyle name="Notas 3 2 2 3 2" xfId="43666"/>
    <cellStyle name="Notas 3 2 2 3 2 2" xfId="46491"/>
    <cellStyle name="Notas 3 2 2 3 3" xfId="46490"/>
    <cellStyle name="Notas 3 2 2 4" xfId="43667"/>
    <cellStyle name="Notas 3 2 2 4 2" xfId="46492"/>
    <cellStyle name="Notas 3 2 2 5" xfId="46485"/>
    <cellStyle name="Notas 3 2 3" xfId="43668"/>
    <cellStyle name="Notas 3 2 3 2" xfId="43669"/>
    <cellStyle name="Notas 3 2 3 2 2" xfId="43670"/>
    <cellStyle name="Notas 3 2 3 2 2 2" xfId="46495"/>
    <cellStyle name="Notas 3 2 3 2 3" xfId="46494"/>
    <cellStyle name="Notas 3 2 3 3" xfId="43671"/>
    <cellStyle name="Notas 3 2 3 3 2" xfId="46496"/>
    <cellStyle name="Notas 3 2 3 4" xfId="46493"/>
    <cellStyle name="Notas 3 2 4" xfId="43672"/>
    <cellStyle name="Notas 3 2 4 2" xfId="43673"/>
    <cellStyle name="Notas 3 2 4 2 2" xfId="43674"/>
    <cellStyle name="Notas 3 2 4 2 2 2" xfId="46499"/>
    <cellStyle name="Notas 3 2 4 2 3" xfId="46498"/>
    <cellStyle name="Notas 3 2 4 3" xfId="43675"/>
    <cellStyle name="Notas 3 2 4 3 2" xfId="46500"/>
    <cellStyle name="Notas 3 2 4 4" xfId="46497"/>
    <cellStyle name="Notas 3 2 5" xfId="43676"/>
    <cellStyle name="Notas 3 2 5 2" xfId="43677"/>
    <cellStyle name="Notas 3 2 5 2 2" xfId="46502"/>
    <cellStyle name="Notas 3 2 5 3" xfId="46501"/>
    <cellStyle name="Notas 3 2 6" xfId="43678"/>
    <cellStyle name="Notas 3 2 6 2" xfId="46503"/>
    <cellStyle name="Notas 3 2 7" xfId="46484"/>
    <cellStyle name="Notas 3 2 8" xfId="4236"/>
    <cellStyle name="Notas 3 3" xfId="43679"/>
    <cellStyle name="Notas 3 3 2" xfId="43680"/>
    <cellStyle name="Notas 3 3 2 2" xfId="43681"/>
    <cellStyle name="Notas 3 3 2 2 2" xfId="43682"/>
    <cellStyle name="Notas 3 3 2 2 2 2" xfId="43683"/>
    <cellStyle name="Notas 3 3 2 2 2 2 2" xfId="46508"/>
    <cellStyle name="Notas 3 3 2 2 2 3" xfId="46507"/>
    <cellStyle name="Notas 3 3 2 2 3" xfId="43684"/>
    <cellStyle name="Notas 3 3 2 2 3 2" xfId="46509"/>
    <cellStyle name="Notas 3 3 2 2 4" xfId="46506"/>
    <cellStyle name="Notas 3 3 2 3" xfId="43685"/>
    <cellStyle name="Notas 3 3 2 3 2" xfId="43686"/>
    <cellStyle name="Notas 3 3 2 3 2 2" xfId="46511"/>
    <cellStyle name="Notas 3 3 2 3 3" xfId="46510"/>
    <cellStyle name="Notas 3 3 2 4" xfId="43687"/>
    <cellStyle name="Notas 3 3 2 4 2" xfId="46512"/>
    <cellStyle name="Notas 3 3 2 5" xfId="46505"/>
    <cellStyle name="Notas 3 3 3" xfId="43688"/>
    <cellStyle name="Notas 3 3 3 2" xfId="43689"/>
    <cellStyle name="Notas 3 3 3 2 2" xfId="43690"/>
    <cellStyle name="Notas 3 3 3 2 2 2" xfId="46515"/>
    <cellStyle name="Notas 3 3 3 2 3" xfId="46514"/>
    <cellStyle name="Notas 3 3 3 3" xfId="43691"/>
    <cellStyle name="Notas 3 3 3 3 2" xfId="46516"/>
    <cellStyle name="Notas 3 3 3 4" xfId="46513"/>
    <cellStyle name="Notas 3 3 4" xfId="43692"/>
    <cellStyle name="Notas 3 3 4 2" xfId="43693"/>
    <cellStyle name="Notas 3 3 4 2 2" xfId="43694"/>
    <cellStyle name="Notas 3 3 4 2 2 2" xfId="46519"/>
    <cellStyle name="Notas 3 3 4 2 3" xfId="46518"/>
    <cellStyle name="Notas 3 3 4 3" xfId="43695"/>
    <cellStyle name="Notas 3 3 4 3 2" xfId="46520"/>
    <cellStyle name="Notas 3 3 4 4" xfId="46517"/>
    <cellStyle name="Notas 3 3 5" xfId="43696"/>
    <cellStyle name="Notas 3 3 5 2" xfId="43697"/>
    <cellStyle name="Notas 3 3 5 2 2" xfId="46522"/>
    <cellStyle name="Notas 3 3 5 3" xfId="46521"/>
    <cellStyle name="Notas 3 3 6" xfId="43698"/>
    <cellStyle name="Notas 3 3 6 2" xfId="46523"/>
    <cellStyle name="Notas 3 3 7" xfId="46504"/>
    <cellStyle name="Notas 3 4" xfId="43699"/>
    <cellStyle name="Notas 3 4 2" xfId="43700"/>
    <cellStyle name="Notas 3 4 2 2" xfId="43701"/>
    <cellStyle name="Notas 3 4 2 2 2" xfId="43702"/>
    <cellStyle name="Notas 3 4 2 2 2 2" xfId="43703"/>
    <cellStyle name="Notas 3 4 2 2 2 2 2" xfId="46528"/>
    <cellStyle name="Notas 3 4 2 2 2 3" xfId="46527"/>
    <cellStyle name="Notas 3 4 2 2 3" xfId="43704"/>
    <cellStyle name="Notas 3 4 2 2 3 2" xfId="46529"/>
    <cellStyle name="Notas 3 4 2 2 4" xfId="46526"/>
    <cellStyle name="Notas 3 4 2 3" xfId="43705"/>
    <cellStyle name="Notas 3 4 2 3 2" xfId="43706"/>
    <cellStyle name="Notas 3 4 2 3 2 2" xfId="46531"/>
    <cellStyle name="Notas 3 4 2 3 3" xfId="46530"/>
    <cellStyle name="Notas 3 4 2 4" xfId="43707"/>
    <cellStyle name="Notas 3 4 2 4 2" xfId="46532"/>
    <cellStyle name="Notas 3 4 2 5" xfId="46525"/>
    <cellStyle name="Notas 3 4 3" xfId="43708"/>
    <cellStyle name="Notas 3 4 3 2" xfId="43709"/>
    <cellStyle name="Notas 3 4 3 2 2" xfId="43710"/>
    <cellStyle name="Notas 3 4 3 2 2 2" xfId="46535"/>
    <cellStyle name="Notas 3 4 3 2 3" xfId="46534"/>
    <cellStyle name="Notas 3 4 3 3" xfId="43711"/>
    <cellStyle name="Notas 3 4 3 3 2" xfId="46536"/>
    <cellStyle name="Notas 3 4 3 4" xfId="46533"/>
    <cellStyle name="Notas 3 4 4" xfId="43712"/>
    <cellStyle name="Notas 3 4 4 2" xfId="43713"/>
    <cellStyle name="Notas 3 4 4 2 2" xfId="43714"/>
    <cellStyle name="Notas 3 4 4 2 2 2" xfId="46539"/>
    <cellStyle name="Notas 3 4 4 2 3" xfId="46538"/>
    <cellStyle name="Notas 3 4 4 3" xfId="43715"/>
    <cellStyle name="Notas 3 4 4 3 2" xfId="46540"/>
    <cellStyle name="Notas 3 4 4 4" xfId="46537"/>
    <cellStyle name="Notas 3 4 5" xfId="43716"/>
    <cellStyle name="Notas 3 4 5 2" xfId="43717"/>
    <cellStyle name="Notas 3 4 5 2 2" xfId="46542"/>
    <cellStyle name="Notas 3 4 5 3" xfId="46541"/>
    <cellStyle name="Notas 3 4 6" xfId="43718"/>
    <cellStyle name="Notas 3 4 6 2" xfId="46543"/>
    <cellStyle name="Notas 3 4 7" xfId="46524"/>
    <cellStyle name="Notas 3 5" xfId="43719"/>
    <cellStyle name="Notas 3 5 2" xfId="43720"/>
    <cellStyle name="Notas 3 5 2 2" xfId="43721"/>
    <cellStyle name="Notas 3 5 2 2 2" xfId="43722"/>
    <cellStyle name="Notas 3 5 2 2 2 2" xfId="46547"/>
    <cellStyle name="Notas 3 5 2 2 3" xfId="46546"/>
    <cellStyle name="Notas 3 5 2 3" xfId="43723"/>
    <cellStyle name="Notas 3 5 2 3 2" xfId="46548"/>
    <cellStyle name="Notas 3 5 2 4" xfId="46545"/>
    <cellStyle name="Notas 3 5 3" xfId="43724"/>
    <cellStyle name="Notas 3 5 3 2" xfId="43725"/>
    <cellStyle name="Notas 3 5 3 2 2" xfId="46550"/>
    <cellStyle name="Notas 3 5 3 3" xfId="46549"/>
    <cellStyle name="Notas 3 5 4" xfId="43726"/>
    <cellStyle name="Notas 3 5 4 2" xfId="46551"/>
    <cellStyle name="Notas 3 5 5" xfId="46544"/>
    <cellStyle name="Notas 3 6" xfId="43727"/>
    <cellStyle name="Notas 3 6 2" xfId="43728"/>
    <cellStyle name="Notas 3 6 2 2" xfId="43729"/>
    <cellStyle name="Notas 3 6 2 2 2" xfId="46554"/>
    <cellStyle name="Notas 3 6 2 3" xfId="46553"/>
    <cellStyle name="Notas 3 6 3" xfId="43730"/>
    <cellStyle name="Notas 3 6 3 2" xfId="46555"/>
    <cellStyle name="Notas 3 6 4" xfId="46552"/>
    <cellStyle name="Notas 3 7" xfId="43731"/>
    <cellStyle name="Notas 3 7 2" xfId="43732"/>
    <cellStyle name="Notas 3 7 2 2" xfId="43733"/>
    <cellStyle name="Notas 3 7 2 2 2" xfId="46558"/>
    <cellStyle name="Notas 3 7 2 3" xfId="46557"/>
    <cellStyle name="Notas 3 7 3" xfId="43734"/>
    <cellStyle name="Notas 3 7 3 2" xfId="46559"/>
    <cellStyle name="Notas 3 7 4" xfId="46556"/>
    <cellStyle name="Notas 3 8" xfId="43735"/>
    <cellStyle name="Notas 3 8 2" xfId="43736"/>
    <cellStyle name="Notas 3 8 2 2" xfId="46561"/>
    <cellStyle name="Notas 3 8 3" xfId="46560"/>
    <cellStyle name="Notas 3 9" xfId="43737"/>
    <cellStyle name="Notas 3 9 2" xfId="46562"/>
    <cellStyle name="Notas 4" xfId="40717"/>
    <cellStyle name="Notas 4 2" xfId="43738"/>
    <cellStyle name="Notas 4 2 2" xfId="43739"/>
    <cellStyle name="Notas 4 2 2 2" xfId="43740"/>
    <cellStyle name="Notas 4 2 2 2 2" xfId="43741"/>
    <cellStyle name="Notas 4 2 2 2 2 2" xfId="43742"/>
    <cellStyle name="Notas 4 2 2 2 2 2 2" xfId="46567"/>
    <cellStyle name="Notas 4 2 2 2 2 3" xfId="46566"/>
    <cellStyle name="Notas 4 2 2 2 3" xfId="43743"/>
    <cellStyle name="Notas 4 2 2 2 3 2" xfId="46568"/>
    <cellStyle name="Notas 4 2 2 2 4" xfId="46565"/>
    <cellStyle name="Notas 4 2 2 3" xfId="43744"/>
    <cellStyle name="Notas 4 2 2 3 2" xfId="43745"/>
    <cellStyle name="Notas 4 2 2 3 2 2" xfId="46570"/>
    <cellStyle name="Notas 4 2 2 3 3" xfId="46569"/>
    <cellStyle name="Notas 4 2 2 4" xfId="43746"/>
    <cellStyle name="Notas 4 2 2 4 2" xfId="46571"/>
    <cellStyle name="Notas 4 2 2 5" xfId="46564"/>
    <cellStyle name="Notas 4 2 3" xfId="43747"/>
    <cellStyle name="Notas 4 2 3 2" xfId="43748"/>
    <cellStyle name="Notas 4 2 3 2 2" xfId="43749"/>
    <cellStyle name="Notas 4 2 3 2 2 2" xfId="46574"/>
    <cellStyle name="Notas 4 2 3 2 3" xfId="46573"/>
    <cellStyle name="Notas 4 2 3 3" xfId="43750"/>
    <cellStyle name="Notas 4 2 3 3 2" xfId="46575"/>
    <cellStyle name="Notas 4 2 3 4" xfId="46572"/>
    <cellStyle name="Notas 4 2 4" xfId="43751"/>
    <cellStyle name="Notas 4 2 4 2" xfId="43752"/>
    <cellStyle name="Notas 4 2 4 2 2" xfId="43753"/>
    <cellStyle name="Notas 4 2 4 2 2 2" xfId="46578"/>
    <cellStyle name="Notas 4 2 4 2 3" xfId="46577"/>
    <cellStyle name="Notas 4 2 4 3" xfId="43754"/>
    <cellStyle name="Notas 4 2 4 3 2" xfId="46579"/>
    <cellStyle name="Notas 4 2 4 4" xfId="46576"/>
    <cellStyle name="Notas 4 2 5" xfId="43755"/>
    <cellStyle name="Notas 4 2 5 2" xfId="43756"/>
    <cellStyle name="Notas 4 2 5 2 2" xfId="46581"/>
    <cellStyle name="Notas 4 2 5 3" xfId="46580"/>
    <cellStyle name="Notas 4 2 6" xfId="43757"/>
    <cellStyle name="Notas 4 2 6 2" xfId="46582"/>
    <cellStyle name="Notas 4 2 7" xfId="46563"/>
    <cellStyle name="Notas 4 3" xfId="43758"/>
    <cellStyle name="Notas 4 3 2" xfId="43759"/>
    <cellStyle name="Notas 4 3 2 2" xfId="43760"/>
    <cellStyle name="Notas 4 3 2 2 2" xfId="43761"/>
    <cellStyle name="Notas 4 3 2 2 2 2" xfId="43762"/>
    <cellStyle name="Notas 4 3 2 2 2 2 2" xfId="46587"/>
    <cellStyle name="Notas 4 3 2 2 2 3" xfId="46586"/>
    <cellStyle name="Notas 4 3 2 2 3" xfId="43763"/>
    <cellStyle name="Notas 4 3 2 2 3 2" xfId="46588"/>
    <cellStyle name="Notas 4 3 2 2 4" xfId="46585"/>
    <cellStyle name="Notas 4 3 2 3" xfId="43764"/>
    <cellStyle name="Notas 4 3 2 3 2" xfId="43765"/>
    <cellStyle name="Notas 4 3 2 3 2 2" xfId="46590"/>
    <cellStyle name="Notas 4 3 2 3 3" xfId="46589"/>
    <cellStyle name="Notas 4 3 2 4" xfId="43766"/>
    <cellStyle name="Notas 4 3 2 4 2" xfId="46591"/>
    <cellStyle name="Notas 4 3 2 5" xfId="46584"/>
    <cellStyle name="Notas 4 3 3" xfId="43767"/>
    <cellStyle name="Notas 4 3 3 2" xfId="43768"/>
    <cellStyle name="Notas 4 3 3 2 2" xfId="43769"/>
    <cellStyle name="Notas 4 3 3 2 2 2" xfId="46594"/>
    <cellStyle name="Notas 4 3 3 2 3" xfId="46593"/>
    <cellStyle name="Notas 4 3 3 3" xfId="43770"/>
    <cellStyle name="Notas 4 3 3 3 2" xfId="46595"/>
    <cellStyle name="Notas 4 3 3 4" xfId="46592"/>
    <cellStyle name="Notas 4 3 4" xfId="43771"/>
    <cellStyle name="Notas 4 3 4 2" xfId="43772"/>
    <cellStyle name="Notas 4 3 4 2 2" xfId="43773"/>
    <cellStyle name="Notas 4 3 4 2 2 2" xfId="46598"/>
    <cellStyle name="Notas 4 3 4 2 3" xfId="46597"/>
    <cellStyle name="Notas 4 3 4 3" xfId="43774"/>
    <cellStyle name="Notas 4 3 4 3 2" xfId="46599"/>
    <cellStyle name="Notas 4 3 4 4" xfId="46596"/>
    <cellStyle name="Notas 4 3 5" xfId="43775"/>
    <cellStyle name="Notas 4 3 5 2" xfId="43776"/>
    <cellStyle name="Notas 4 3 5 2 2" xfId="46601"/>
    <cellStyle name="Notas 4 3 5 3" xfId="46600"/>
    <cellStyle name="Notas 4 3 6" xfId="43777"/>
    <cellStyle name="Notas 4 3 6 2" xfId="46602"/>
    <cellStyle name="Notas 4 3 7" xfId="46583"/>
    <cellStyle name="Notas 4 4" xfId="44234"/>
    <cellStyle name="Notas 5" xfId="40718"/>
    <cellStyle name="Notas 5 2" xfId="44235"/>
    <cellStyle name="Notas 6" xfId="40719"/>
    <cellStyle name="Notas 6 2" xfId="43778"/>
    <cellStyle name="Notas 6 2 2" xfId="46603"/>
    <cellStyle name="Notas 6 3" xfId="44236"/>
    <cellStyle name="Notas 7" xfId="40720"/>
    <cellStyle name="Notas 7 2" xfId="43779"/>
    <cellStyle name="Notas 7 2 2" xfId="46604"/>
    <cellStyle name="Notas 7 3" xfId="44237"/>
    <cellStyle name="Notas 8" xfId="43780"/>
    <cellStyle name="Notas 8 2" xfId="43781"/>
    <cellStyle name="Notas 8 2 2" xfId="43782"/>
    <cellStyle name="Notas 8 2 2 2" xfId="43783"/>
    <cellStyle name="Notas 8 2 2 2 2" xfId="43784"/>
    <cellStyle name="Notas 8 2 2 2 2 2" xfId="46609"/>
    <cellStyle name="Notas 8 2 2 2 3" xfId="46608"/>
    <cellStyle name="Notas 8 2 2 3" xfId="43785"/>
    <cellStyle name="Notas 8 2 2 3 2" xfId="46610"/>
    <cellStyle name="Notas 8 2 2 4" xfId="46607"/>
    <cellStyle name="Notas 8 2 3" xfId="43786"/>
    <cellStyle name="Notas 8 2 3 2" xfId="43787"/>
    <cellStyle name="Notas 8 2 3 2 2" xfId="46612"/>
    <cellStyle name="Notas 8 2 3 3" xfId="46611"/>
    <cellStyle name="Notas 8 2 4" xfId="43788"/>
    <cellStyle name="Notas 8 2 4 2" xfId="46613"/>
    <cellStyle name="Notas 8 2 5" xfId="46606"/>
    <cellStyle name="Notas 8 3" xfId="43789"/>
    <cellStyle name="Notas 8 3 2" xfId="43790"/>
    <cellStyle name="Notas 8 3 2 2" xfId="43791"/>
    <cellStyle name="Notas 8 3 2 2 2" xfId="46616"/>
    <cellStyle name="Notas 8 3 2 3" xfId="46615"/>
    <cellStyle name="Notas 8 3 3" xfId="43792"/>
    <cellStyle name="Notas 8 3 3 2" xfId="46617"/>
    <cellStyle name="Notas 8 3 4" xfId="46614"/>
    <cellStyle name="Notas 8 4" xfId="43793"/>
    <cellStyle name="Notas 8 4 2" xfId="43794"/>
    <cellStyle name="Notas 8 4 2 2" xfId="46619"/>
    <cellStyle name="Notas 8 4 3" xfId="46618"/>
    <cellStyle name="Notas 8 5" xfId="43795"/>
    <cellStyle name="Notas 8 5 2" xfId="46620"/>
    <cellStyle name="Notas 8 6" xfId="46605"/>
    <cellStyle name="Notas 9" xfId="43796"/>
    <cellStyle name="Notas 9 2" xfId="43797"/>
    <cellStyle name="Notas 9 2 2" xfId="43798"/>
    <cellStyle name="Notas 9 2 2 2" xfId="43799"/>
    <cellStyle name="Notas 9 2 2 2 2" xfId="46624"/>
    <cellStyle name="Notas 9 2 2 3" xfId="46623"/>
    <cellStyle name="Notas 9 2 3" xfId="43800"/>
    <cellStyle name="Notas 9 2 3 2" xfId="46625"/>
    <cellStyle name="Notas 9 2 4" xfId="46622"/>
    <cellStyle name="Notas 9 3" xfId="43801"/>
    <cellStyle name="Notas 9 3 2" xfId="43802"/>
    <cellStyle name="Notas 9 3 2 2" xfId="46627"/>
    <cellStyle name="Notas 9 3 3" xfId="46626"/>
    <cellStyle name="Notas 9 4" xfId="43803"/>
    <cellStyle name="Notas 9 4 2" xfId="46628"/>
    <cellStyle name="Notas 9 5" xfId="46621"/>
    <cellStyle name="Note" xfId="43804"/>
    <cellStyle name="Output" xfId="43805"/>
    <cellStyle name="Percent [2]" xfId="43806"/>
    <cellStyle name="Percent 2" xfId="83"/>
    <cellStyle name="Percent 2 2" xfId="84"/>
    <cellStyle name="Porcentagem 3" xfId="6"/>
    <cellStyle name="Porcentagem 3 2" xfId="10"/>
    <cellStyle name="Porcentaje" xfId="5" builtinId="5"/>
    <cellStyle name="Porcentaje 10" xfId="532"/>
    <cellStyle name="Porcentaje 11" xfId="50865"/>
    <cellStyle name="Porcentaje 2" xfId="85"/>
    <cellStyle name="Porcentaje 2 2" xfId="111"/>
    <cellStyle name="Porcentaje 2 2 2" xfId="3978"/>
    <cellStyle name="Porcentaje 2 2 2 2" xfId="50788"/>
    <cellStyle name="Porcentaje 2 2 2 3" xfId="50240"/>
    <cellStyle name="Porcentaje 2 2 2 4" xfId="49873"/>
    <cellStyle name="Porcentaje 2 2 3" xfId="43807"/>
    <cellStyle name="Porcentaje 2 2 4" xfId="895"/>
    <cellStyle name="Porcentaje 2 3" xfId="518"/>
    <cellStyle name="Porcentaje 2 4" xfId="2107"/>
    <cellStyle name="Porcentaje 3" xfId="113"/>
    <cellStyle name="Porcentaje 3 2" xfId="220"/>
    <cellStyle name="Porcentaje 3 2 2" xfId="434"/>
    <cellStyle name="Porcentaje 3 2 2 2" xfId="4299"/>
    <cellStyle name="Porcentaje 3 2 2 3" xfId="50194"/>
    <cellStyle name="Porcentaje 3 2 3" xfId="4086"/>
    <cellStyle name="Porcentaje 3 2 4" xfId="50101"/>
    <cellStyle name="Porcentaje 3 3" xfId="277"/>
    <cellStyle name="Porcentaje 3 3 2" xfId="491"/>
    <cellStyle name="Porcentaje 3 3 2 2" xfId="4356"/>
    <cellStyle name="Porcentaje 3 3 2 3" xfId="50215"/>
    <cellStyle name="Porcentaje 3 3 3" xfId="4143"/>
    <cellStyle name="Porcentaje 3 3 4" xfId="50132"/>
    <cellStyle name="Porcentaje 3 4" xfId="334"/>
    <cellStyle name="Porcentaje 3 4 2" xfId="4200"/>
    <cellStyle name="Porcentaje 3 4 3" xfId="50155"/>
    <cellStyle name="Porcentaje 3 5" xfId="3979"/>
    <cellStyle name="Porcentaje 3 5 2" xfId="49861"/>
    <cellStyle name="Porcentaje 3 6" xfId="869"/>
    <cellStyle name="Porcentaje 3 6 2" xfId="50855"/>
    <cellStyle name="Porcentaje 3 7" xfId="50644"/>
    <cellStyle name="Porcentaje 3 8" xfId="50058"/>
    <cellStyle name="Porcentaje 4" xfId="151"/>
    <cellStyle name="Porcentaje 4 2" xfId="365"/>
    <cellStyle name="Porcentaje 4 2 2" xfId="43808"/>
    <cellStyle name="Porcentaje 4 2 2 2" xfId="50719"/>
    <cellStyle name="Porcentaje 4 2 3" xfId="4231"/>
    <cellStyle name="Porcentaje 4 3" xfId="4017"/>
    <cellStyle name="Porcentaje 4 3 2" xfId="43809"/>
    <cellStyle name="Porcentaje 4 4" xfId="1513"/>
    <cellStyle name="Porcentaje 4 4 2" xfId="50074"/>
    <cellStyle name="Porcentaje 5" xfId="82"/>
    <cellStyle name="Porcentaje 5 2" xfId="43811"/>
    <cellStyle name="Porcentaje 5 2 2" xfId="50771"/>
    <cellStyle name="Porcentaje 5 3" xfId="43810"/>
    <cellStyle name="Porcentaje 5 3 2" xfId="50224"/>
    <cellStyle name="Porcentaje 5 4" xfId="49854"/>
    <cellStyle name="Porcentaje 6" xfId="43812"/>
    <cellStyle name="Porcentaje 6 2" xfId="44043"/>
    <cellStyle name="Porcentaje 6 2 2" xfId="50313"/>
    <cellStyle name="Porcentaje 6 3" xfId="49904"/>
    <cellStyle name="Porcentaje 7" xfId="43813"/>
    <cellStyle name="Porcentaje 7 2" xfId="44046"/>
    <cellStyle name="Porcentaje 7 2 2" xfId="50420"/>
    <cellStyle name="Porcentaje 7 3" xfId="49963"/>
    <cellStyle name="Porcentaje 8" xfId="43814"/>
    <cellStyle name="Porcentaje 8 2" xfId="47996"/>
    <cellStyle name="Porcentaje 9" xfId="48014"/>
    <cellStyle name="Porcentual 2" xfId="86"/>
    <cellStyle name="Porcentual 2 2" xfId="89"/>
    <cellStyle name="Porcentual 2 3" xfId="195"/>
    <cellStyle name="Porcentual 2 3 2" xfId="409"/>
    <cellStyle name="Porcentual 2 3 2 2" xfId="4274"/>
    <cellStyle name="Porcentual 2 3 2 3" xfId="50172"/>
    <cellStyle name="Porcentual 2 3 3" xfId="4061"/>
    <cellStyle name="Porcentual 2 3 4" xfId="50093"/>
    <cellStyle name="Porcentual 2 4" xfId="252"/>
    <cellStyle name="Porcentual 2 4 2" xfId="466"/>
    <cellStyle name="Porcentual 2 4 2 2" xfId="4331"/>
    <cellStyle name="Porcentual 2 4 2 3" xfId="50205"/>
    <cellStyle name="Porcentual 2 4 3" xfId="4118"/>
    <cellStyle name="Porcentual 2 4 4" xfId="50122"/>
    <cellStyle name="Porcentual 2 5" xfId="309"/>
    <cellStyle name="Porcentual 2 5 2" xfId="4175"/>
    <cellStyle name="Porcentual 2 5 3" xfId="50145"/>
    <cellStyle name="Porcentual 2 6" xfId="43815"/>
    <cellStyle name="Porcentual 2 6 2" xfId="50849"/>
    <cellStyle name="Porcentual 2 7" xfId="2108"/>
    <cellStyle name="Porcentual 2 8" xfId="50034"/>
    <cellStyle name="Porcentual 3" xfId="43816"/>
    <cellStyle name="PSChar" xfId="43817"/>
    <cellStyle name="PSDate" xfId="43818"/>
    <cellStyle name="PSDec" xfId="43819"/>
    <cellStyle name="PSHeading" xfId="43820"/>
    <cellStyle name="PSInt" xfId="43821"/>
    <cellStyle name="PSSpacer" xfId="43822"/>
    <cellStyle name="RevList" xfId="43823"/>
    <cellStyle name="Salida" xfId="23" builtinId="21" customBuiltin="1"/>
    <cellStyle name="Salida 10" xfId="43824"/>
    <cellStyle name="Salida 11" xfId="43825"/>
    <cellStyle name="Salida 2" xfId="991"/>
    <cellStyle name="Salida 2 2" xfId="1090"/>
    <cellStyle name="Salida 2 2 2" xfId="1411"/>
    <cellStyle name="Salida 2 2 2 2" xfId="50822"/>
    <cellStyle name="Salida 2 2 3" xfId="43827"/>
    <cellStyle name="Salida 2 2 3 2" xfId="50288"/>
    <cellStyle name="Salida 2 2 4" xfId="49900"/>
    <cellStyle name="Salida 2 3" xfId="1321"/>
    <cellStyle name="Salida 2 3 2" xfId="43828"/>
    <cellStyle name="Salida 2 3 3" xfId="50796"/>
    <cellStyle name="Salida 2 4" xfId="43826"/>
    <cellStyle name="Salida 2 4 2" xfId="50254"/>
    <cellStyle name="Salida 2 5" xfId="49892"/>
    <cellStyle name="Salida 3" xfId="43829"/>
    <cellStyle name="Salida 3 2" xfId="43830"/>
    <cellStyle name="Salida 3 3" xfId="43831"/>
    <cellStyle name="Salida 4" xfId="43832"/>
    <cellStyle name="Salida 4 2" xfId="43833"/>
    <cellStyle name="Salida 4 3" xfId="43834"/>
    <cellStyle name="Salida 5" xfId="43835"/>
    <cellStyle name="Salida 5 2" xfId="43836"/>
    <cellStyle name="Salida 6" xfId="43837"/>
    <cellStyle name="Salida 6 2" xfId="43838"/>
    <cellStyle name="Salida 7" xfId="43839"/>
    <cellStyle name="Salida 8" xfId="43840"/>
    <cellStyle name="Salida 9" xfId="43841"/>
    <cellStyle name="Separador de milhares 2" xfId="8"/>
    <cellStyle name="Separador de milhares 2 2" xfId="11"/>
    <cellStyle name="Separador de milhares 2 2 2" xfId="14"/>
    <cellStyle name="Separador de milhares 2 3" xfId="13"/>
    <cellStyle name="Style 1" xfId="43842"/>
    <cellStyle name="Subtotal" xfId="43843"/>
    <cellStyle name="Texto de advertencia" xfId="27" builtinId="11" customBuiltin="1"/>
    <cellStyle name="Texto de advertencia 10" xfId="43844"/>
    <cellStyle name="Texto de advertencia 11" xfId="43845"/>
    <cellStyle name="Texto de advertencia 2" xfId="992"/>
    <cellStyle name="Texto de advertencia 2 2" xfId="43847"/>
    <cellStyle name="Texto de advertencia 2 3" xfId="43848"/>
    <cellStyle name="Texto de advertencia 2 4" xfId="43846"/>
    <cellStyle name="Texto de advertencia 3" xfId="43849"/>
    <cellStyle name="Texto de advertencia 3 2" xfId="43850"/>
    <cellStyle name="Texto de advertencia 3 3" xfId="43851"/>
    <cellStyle name="Texto de advertencia 4" xfId="43852"/>
    <cellStyle name="Texto de advertencia 4 2" xfId="43853"/>
    <cellStyle name="Texto de advertencia 4 3" xfId="43854"/>
    <cellStyle name="Texto de advertencia 5" xfId="43855"/>
    <cellStyle name="Texto de advertencia 5 2" xfId="43856"/>
    <cellStyle name="Texto de advertencia 6" xfId="43857"/>
    <cellStyle name="Texto de advertencia 6 2" xfId="43858"/>
    <cellStyle name="Texto de advertencia 7" xfId="43859"/>
    <cellStyle name="Texto de advertencia 8" xfId="43860"/>
    <cellStyle name="Texto de advertencia 9" xfId="43861"/>
    <cellStyle name="Texto explicativo" xfId="28" builtinId="53" customBuiltin="1"/>
    <cellStyle name="Texto explicativo 10" xfId="43862"/>
    <cellStyle name="Texto explicativo 11" xfId="43863"/>
    <cellStyle name="Texto explicativo 2" xfId="993"/>
    <cellStyle name="Texto explicativo 2 2" xfId="43865"/>
    <cellStyle name="Texto explicativo 2 3" xfId="43866"/>
    <cellStyle name="Texto explicativo 2 4" xfId="43864"/>
    <cellStyle name="Texto explicativo 3" xfId="43867"/>
    <cellStyle name="Texto explicativo 3 2" xfId="43868"/>
    <cellStyle name="Texto explicativo 3 3" xfId="43869"/>
    <cellStyle name="Texto explicativo 4" xfId="43870"/>
    <cellStyle name="Texto explicativo 4 2" xfId="43871"/>
    <cellStyle name="Texto explicativo 4 3" xfId="43872"/>
    <cellStyle name="Texto explicativo 5" xfId="43873"/>
    <cellStyle name="Texto explicativo 5 2" xfId="43874"/>
    <cellStyle name="Texto explicativo 6" xfId="43875"/>
    <cellStyle name="Texto explicativo 6 2" xfId="43876"/>
    <cellStyle name="Texto explicativo 7" xfId="43877"/>
    <cellStyle name="Texto explicativo 8" xfId="43878"/>
    <cellStyle name="Texto explicativo 9" xfId="43879"/>
    <cellStyle name="Title" xfId="43880"/>
    <cellStyle name="Título 1 10" xfId="43881"/>
    <cellStyle name="Título 1 11" xfId="43882"/>
    <cellStyle name="Título 1 2" xfId="43883"/>
    <cellStyle name="Título 1 2 2" xfId="43884"/>
    <cellStyle name="Título 1 2 3" xfId="43885"/>
    <cellStyle name="Título 1 3" xfId="43886"/>
    <cellStyle name="Título 1 3 2" xfId="43887"/>
    <cellStyle name="Título 1 3 3" xfId="43888"/>
    <cellStyle name="Título 1 4" xfId="43889"/>
    <cellStyle name="Título 1 4 2" xfId="43890"/>
    <cellStyle name="Título 1 4 3" xfId="43891"/>
    <cellStyle name="Título 1 5" xfId="43892"/>
    <cellStyle name="Título 1 5 2" xfId="43893"/>
    <cellStyle name="Título 1 6" xfId="43894"/>
    <cellStyle name="Título 1 6 2" xfId="43895"/>
    <cellStyle name="Título 1 7" xfId="43896"/>
    <cellStyle name="Título 1 8" xfId="43897"/>
    <cellStyle name="Título 1 9" xfId="43898"/>
    <cellStyle name="Título 2" xfId="16" builtinId="17" customBuiltin="1"/>
    <cellStyle name="Título 2 10" xfId="43899"/>
    <cellStyle name="Título 2 11" xfId="43900"/>
    <cellStyle name="Título 2 2" xfId="996"/>
    <cellStyle name="Título 2 2 2" xfId="43902"/>
    <cellStyle name="Título 2 2 3" xfId="43903"/>
    <cellStyle name="Título 2 2 4" xfId="43901"/>
    <cellStyle name="Título 2 3" xfId="43904"/>
    <cellStyle name="Título 2 3 2" xfId="43905"/>
    <cellStyle name="Título 2 3 3" xfId="43906"/>
    <cellStyle name="Título 2 4" xfId="43907"/>
    <cellStyle name="Título 2 4 2" xfId="43908"/>
    <cellStyle name="Título 2 4 3" xfId="43909"/>
    <cellStyle name="Título 2 5" xfId="43910"/>
    <cellStyle name="Título 2 5 2" xfId="43911"/>
    <cellStyle name="Título 2 6" xfId="43912"/>
    <cellStyle name="Título 2 6 2" xfId="43913"/>
    <cellStyle name="Título 2 7" xfId="43914"/>
    <cellStyle name="Título 2 8" xfId="43915"/>
    <cellStyle name="Título 2 9" xfId="43916"/>
    <cellStyle name="Título 3" xfId="17" builtinId="18" customBuiltin="1"/>
    <cellStyle name="Título 3 10" xfId="43917"/>
    <cellStyle name="Título 3 11" xfId="43918"/>
    <cellStyle name="Título 3 2" xfId="997"/>
    <cellStyle name="Título 3 2 2" xfId="1322"/>
    <cellStyle name="Título 3 2 2 2" xfId="43920"/>
    <cellStyle name="Título 3 2 3" xfId="43921"/>
    <cellStyle name="Título 3 2 4" xfId="43919"/>
    <cellStyle name="Título 3 3" xfId="43922"/>
    <cellStyle name="Título 3 3 2" xfId="43923"/>
    <cellStyle name="Título 3 3 3" xfId="43924"/>
    <cellStyle name="Título 3 4" xfId="43925"/>
    <cellStyle name="Título 3 4 2" xfId="43926"/>
    <cellStyle name="Título 3 4 3" xfId="43927"/>
    <cellStyle name="Título 3 5" xfId="43928"/>
    <cellStyle name="Título 3 5 2" xfId="43929"/>
    <cellStyle name="Título 3 6" xfId="43930"/>
    <cellStyle name="Título 3 6 2" xfId="43931"/>
    <cellStyle name="Título 3 7" xfId="43932"/>
    <cellStyle name="Título 3 8" xfId="43933"/>
    <cellStyle name="Título 3 9" xfId="43934"/>
    <cellStyle name="Título 4" xfId="123"/>
    <cellStyle name="Título 4 2" xfId="922"/>
    <cellStyle name="Título 4 2 2" xfId="994"/>
    <cellStyle name="Título 4 3" xfId="48070"/>
    <cellStyle name="Título 5" xfId="47013"/>
    <cellStyle name="Título 6" xfId="46992"/>
    <cellStyle name="Título 7" xfId="40672"/>
    <cellStyle name="Total" xfId="29" builtinId="25" customBuiltin="1"/>
    <cellStyle name="Total 10" xfId="43935"/>
    <cellStyle name="Total 11" xfId="43936"/>
    <cellStyle name="Total 2" xfId="998"/>
    <cellStyle name="Total 2 2" xfId="1091"/>
    <cellStyle name="Total 2 2 2" xfId="1412"/>
    <cellStyle name="Total 2 2 2 2" xfId="48096"/>
    <cellStyle name="Total 2 2 2 3" xfId="50823"/>
    <cellStyle name="Total 2 2 3" xfId="43938"/>
    <cellStyle name="Total 2 2 3 2" xfId="50289"/>
    <cellStyle name="Total 2 2 4" xfId="49901"/>
    <cellStyle name="Total 2 3" xfId="1323"/>
    <cellStyle name="Total 2 3 2" xfId="43939"/>
    <cellStyle name="Total 2 3 3" xfId="50797"/>
    <cellStyle name="Total 2 4" xfId="43937"/>
    <cellStyle name="Total 2 4 2" xfId="50255"/>
    <cellStyle name="Total 2 5" xfId="49893"/>
    <cellStyle name="Total 3" xfId="43940"/>
    <cellStyle name="Total 3 2" xfId="43941"/>
    <cellStyle name="Total 3 3" xfId="43942"/>
    <cellStyle name="Total 4" xfId="43943"/>
    <cellStyle name="Total 4 2" xfId="43944"/>
    <cellStyle name="Total 4 3" xfId="43945"/>
    <cellStyle name="Total 5" xfId="43946"/>
    <cellStyle name="Total 5 2" xfId="43947"/>
    <cellStyle name="Total 6" xfId="43948"/>
    <cellStyle name="Total 6 2" xfId="43949"/>
    <cellStyle name="Total 7" xfId="43950"/>
    <cellStyle name="Total 8" xfId="43951"/>
    <cellStyle name="Total 9" xfId="43952"/>
    <cellStyle name="TOTAL EGRESOS" xfId="1186"/>
    <cellStyle name="Warning Text" xfId="43953"/>
    <cellStyle name="アクセント 1 2" xfId="50578"/>
    <cellStyle name="アクセント 2 2" xfId="50579"/>
    <cellStyle name="アクセント 3 2" xfId="50580"/>
    <cellStyle name="アクセント 4 2" xfId="50581"/>
    <cellStyle name="アクセント 5 2" xfId="50582"/>
    <cellStyle name="アクセント 6 2" xfId="50583"/>
    <cellStyle name="タイトル 2" xfId="50584"/>
    <cellStyle name="チェック セル 2" xfId="50585"/>
    <cellStyle name="どちらでもない 2" xfId="50586"/>
    <cellStyle name="パーセント 2" xfId="50587"/>
    <cellStyle name="パーセント 3" xfId="50588"/>
    <cellStyle name="パーセント 4" xfId="50589"/>
    <cellStyle name="メモ 2" xfId="50590"/>
    <cellStyle name="リンク セル 2" xfId="50591"/>
    <cellStyle name="入力 2" xfId="50592"/>
    <cellStyle name="出力 2" xfId="50593"/>
    <cellStyle name="悪い 2" xfId="50594"/>
    <cellStyle name="桁区切り 2" xfId="50595"/>
    <cellStyle name="桁区切り 3" xfId="50596"/>
    <cellStyle name="桁区切り 4" xfId="50597"/>
    <cellStyle name="標準 2" xfId="50598"/>
    <cellStyle name="標準 2 2" xfId="50599"/>
    <cellStyle name="標準 3" xfId="50600"/>
    <cellStyle name="標準 3 2" xfId="50601"/>
    <cellStyle name="標準 4" xfId="50602"/>
    <cellStyle name="標準 5" xfId="50603"/>
    <cellStyle name="標準 6" xfId="50604"/>
    <cellStyle name="標準 7" xfId="50605"/>
    <cellStyle name="標準 8" xfId="50606"/>
    <cellStyle name="良い 2" xfId="50607"/>
    <cellStyle name="見出し 1 2" xfId="50608"/>
    <cellStyle name="見出し 2 2" xfId="50609"/>
    <cellStyle name="見出し 3 2" xfId="50610"/>
    <cellStyle name="見出し 4 2" xfId="50611"/>
    <cellStyle name="計算 2" xfId="50612"/>
    <cellStyle name="説明文 2" xfId="50613"/>
    <cellStyle name="警告文 2" xfId="50614"/>
    <cellStyle name="通貨 2 2" xfId="50615"/>
    <cellStyle name="通貨 3" xfId="50616"/>
    <cellStyle name="集計 2" xfId="506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6000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002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761906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752381" cy="761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752381" cy="7619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43\003_finanzas\FINANZAS\Finanzas\Acceso%20General\Investor%20Relations\Reportes%20a%20Bolsa\Datos%20Historicos\Historico%20Financieros\Fibra%20Danhos%20-%20Indicadores%20Financieros%20y%20Operativos%20-%20Historicos%20Espan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Portafolio"/>
      <sheetName val="Balance"/>
      <sheetName val="Resultados"/>
      <sheetName val="Ingresos"/>
      <sheetName val="Vencimientos"/>
      <sheetName val="CBFIs"/>
    </sheetNames>
    <sheetDataSet>
      <sheetData sheetId="0">
        <row r="17">
          <cell r="AW17">
            <v>1512437481.25</v>
          </cell>
          <cell r="BB17">
            <v>1555369326.75</v>
          </cell>
        </row>
      </sheetData>
      <sheetData sheetId="1"/>
      <sheetData sheetId="2"/>
      <sheetData sheetId="3">
        <row r="44">
          <cell r="AW44">
            <v>3815361878.6286931</v>
          </cell>
        </row>
        <row r="51">
          <cell r="AW51">
            <v>4321925134.8414202</v>
          </cell>
        </row>
        <row r="53">
          <cell r="BB53">
            <v>4530223967.8924141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showGridLines="0" tabSelected="1" zoomScale="80" zoomScaleNormal="80" workbookViewId="0">
      <pane xSplit="2" ySplit="7" topLeftCell="D8" activePane="bottomRight" state="frozen"/>
      <selection activeCell="W103" sqref="W103"/>
      <selection pane="topRight" activeCell="W103" sqref="W103"/>
      <selection pane="bottomLeft" activeCell="W103" sqref="W103"/>
      <selection pane="bottomRight" activeCell="N47" sqref="N47"/>
    </sheetView>
  </sheetViews>
  <sheetFormatPr baseColWidth="10" defaultColWidth="9.140625" defaultRowHeight="12.75" outlineLevelCol="1"/>
  <cols>
    <col min="1" max="1" width="2.7109375" style="16" customWidth="1"/>
    <col min="2" max="2" width="41.42578125" style="16" customWidth="1"/>
    <col min="3" max="3" width="19.140625" style="16" hidden="1" customWidth="1" outlineLevel="1"/>
    <col min="4" max="4" width="19.140625" style="16" bestFit="1" customWidth="1" collapsed="1"/>
    <col min="5" max="5" width="18.7109375" style="16" hidden="1" customWidth="1" outlineLevel="1"/>
    <col min="6" max="6" width="19.140625" style="16" hidden="1" customWidth="1" outlineLevel="1"/>
    <col min="7" max="7" width="18.7109375" style="16" hidden="1" customWidth="1" outlineLevel="1"/>
    <col min="8" max="8" width="19.140625" style="16" hidden="1" customWidth="1" outlineLevel="1"/>
    <col min="9" max="9" width="19.140625" style="16" bestFit="1" customWidth="1" collapsed="1"/>
    <col min="10" max="13" width="19.140625" style="16" hidden="1" customWidth="1" outlineLevel="1"/>
    <col min="14" max="14" width="19.140625" style="16" bestFit="1" customWidth="1" collapsed="1"/>
    <col min="15" max="15" width="18.42578125" style="16" hidden="1" customWidth="1" outlineLevel="1"/>
    <col min="16" max="16" width="18.7109375" style="16" hidden="1" customWidth="1" outlineLevel="1"/>
    <col min="17" max="17" width="19.140625" style="16" hidden="1" customWidth="1" outlineLevel="1"/>
    <col min="18" max="18" width="18.7109375" style="16" hidden="1" customWidth="1" outlineLevel="1"/>
    <col min="19" max="19" width="18.7109375" style="16" bestFit="1" customWidth="1" collapsed="1"/>
    <col min="20" max="21" width="19.140625" style="16" hidden="1" customWidth="1" outlineLevel="1"/>
    <col min="22" max="22" width="18.7109375" style="16" hidden="1" customWidth="1" outlineLevel="1"/>
    <col min="23" max="23" width="19.140625" style="16" hidden="1" customWidth="1" outlineLevel="1"/>
    <col min="24" max="24" width="19.140625" style="16" bestFit="1" customWidth="1" collapsed="1"/>
    <col min="25" max="25" width="19.140625" style="16" hidden="1" customWidth="1" outlineLevel="1"/>
    <col min="26" max="28" width="18.7109375" style="16" hidden="1" customWidth="1" outlineLevel="1"/>
    <col min="29" max="29" width="18.7109375" style="16" customWidth="1" collapsed="1"/>
    <col min="30" max="31" width="19.140625" style="16" hidden="1" customWidth="1" outlineLevel="1"/>
    <col min="32" max="33" width="18.42578125" style="16" hidden="1" customWidth="1" outlineLevel="1"/>
    <col min="34" max="34" width="18.42578125" style="16" bestFit="1" customWidth="1" collapsed="1"/>
    <col min="35" max="35" width="18.42578125" style="16" hidden="1" customWidth="1" outlineLevel="1"/>
    <col min="36" max="36" width="18.7109375" style="16" hidden="1" customWidth="1" outlineLevel="1"/>
    <col min="37" max="37" width="19.140625" style="16" hidden="1" customWidth="1" outlineLevel="1"/>
    <col min="38" max="38" width="18.42578125" style="16" hidden="1" customWidth="1" outlineLevel="1"/>
    <col min="39" max="39" width="18.42578125" style="16" bestFit="1" customWidth="1" collapsed="1"/>
    <col min="40" max="40" width="19.140625" style="15" hidden="1" customWidth="1" outlineLevel="1"/>
    <col min="41" max="41" width="18.7109375" style="15" hidden="1" customWidth="1" outlineLevel="1"/>
    <col min="42" max="43" width="19.140625" style="15" hidden="1" customWidth="1" outlineLevel="1"/>
    <col min="44" max="44" width="19.140625" style="15" bestFit="1" customWidth="1" collapsed="1"/>
    <col min="45" max="45" width="19.140625" style="15" hidden="1" customWidth="1" outlineLevel="1"/>
    <col min="46" max="46" width="18.7109375" style="15" hidden="1" customWidth="1" outlineLevel="1"/>
    <col min="47" max="48" width="18" style="15" hidden="1" customWidth="1" outlineLevel="1"/>
    <col min="49" max="49" width="18.7109375" style="15" bestFit="1" customWidth="1" collapsed="1"/>
    <col min="50" max="50" width="19.140625" style="15" hidden="1" customWidth="1" outlineLevel="1"/>
    <col min="51" max="51" width="18.7109375" style="15" hidden="1" customWidth="1" outlineLevel="1"/>
    <col min="52" max="52" width="18.42578125" style="15" hidden="1" customWidth="1" outlineLevel="1"/>
    <col min="53" max="53" width="19.140625" style="15" hidden="1" customWidth="1" outlineLevel="1"/>
    <col min="54" max="54" width="19.140625" style="15" bestFit="1" customWidth="1" collapsed="1"/>
    <col min="55" max="55" width="19.140625" style="15" customWidth="1" outlineLevel="1"/>
    <col min="56" max="16384" width="9.140625" style="16"/>
  </cols>
  <sheetData>
    <row r="1" spans="1:55" ht="15.75" customHeight="1">
      <c r="A1" s="13"/>
      <c r="B1" s="5"/>
      <c r="C1" s="5"/>
      <c r="D1" s="5"/>
      <c r="E1" s="5"/>
      <c r="F1" s="5"/>
      <c r="G1" s="5"/>
      <c r="H1" s="1"/>
      <c r="I1" s="5"/>
      <c r="J1" s="1"/>
      <c r="K1" s="5"/>
      <c r="L1" s="5"/>
      <c r="M1" s="1"/>
      <c r="N1" s="5"/>
      <c r="O1" s="1"/>
      <c r="P1" s="1"/>
      <c r="Q1" s="1"/>
      <c r="R1" s="1"/>
      <c r="S1" s="5"/>
      <c r="T1" s="1"/>
      <c r="U1" s="1"/>
      <c r="V1" s="11"/>
      <c r="W1" s="11"/>
      <c r="X1" s="5"/>
      <c r="Y1" s="11"/>
      <c r="Z1" s="11"/>
      <c r="AA1" s="11"/>
      <c r="AB1" s="11"/>
      <c r="AC1" s="11"/>
      <c r="AD1" s="11"/>
      <c r="AE1" s="11"/>
      <c r="AF1" s="11"/>
      <c r="AG1" s="11"/>
      <c r="AH1" s="5"/>
      <c r="AI1" s="11"/>
      <c r="AJ1" s="11"/>
      <c r="AK1" s="11"/>
      <c r="AL1" s="11"/>
      <c r="AM1" s="5"/>
      <c r="AN1" s="14"/>
      <c r="AO1" s="14"/>
      <c r="AP1" s="14"/>
      <c r="AQ1" s="14"/>
      <c r="AR1" s="127"/>
      <c r="AS1" s="14"/>
      <c r="AT1" s="14"/>
      <c r="AU1" s="14"/>
      <c r="AV1" s="14"/>
      <c r="AW1" s="127"/>
      <c r="AX1" s="14"/>
      <c r="AY1" s="14"/>
      <c r="AZ1" s="14"/>
      <c r="BA1" s="14"/>
      <c r="BB1" s="127"/>
      <c r="BC1" s="14"/>
    </row>
    <row r="2" spans="1:55" ht="15.75" customHeight="1">
      <c r="A2" s="13"/>
      <c r="B2" s="6"/>
      <c r="C2" s="2"/>
      <c r="D2" s="6"/>
      <c r="E2" s="6"/>
      <c r="F2" s="11"/>
      <c r="G2" s="6"/>
      <c r="H2" s="1"/>
      <c r="I2" s="6"/>
      <c r="J2" s="1"/>
      <c r="K2" s="6"/>
      <c r="L2" s="6"/>
      <c r="M2" s="1"/>
      <c r="N2" s="6"/>
      <c r="O2" s="1"/>
      <c r="P2" s="1"/>
      <c r="Q2" s="1"/>
      <c r="R2" s="1"/>
      <c r="S2" s="6"/>
      <c r="T2" s="1"/>
      <c r="U2" s="1"/>
      <c r="V2" s="11"/>
      <c r="W2" s="11"/>
      <c r="X2" s="6"/>
      <c r="Y2" s="11"/>
      <c r="Z2" s="11"/>
      <c r="AA2" s="11"/>
      <c r="AB2" s="11"/>
      <c r="AC2" s="11"/>
      <c r="AD2" s="11"/>
      <c r="AE2" s="11"/>
      <c r="AF2" s="11"/>
      <c r="AG2" s="11"/>
      <c r="AH2" s="6"/>
      <c r="AI2" s="11"/>
      <c r="AJ2" s="11"/>
      <c r="AK2" s="11"/>
      <c r="AL2" s="11"/>
      <c r="AM2" s="6"/>
      <c r="AN2" s="14"/>
      <c r="AO2" s="14"/>
      <c r="AP2" s="14"/>
      <c r="AQ2" s="14"/>
      <c r="AR2" s="128"/>
      <c r="AS2" s="14"/>
      <c r="AT2" s="14"/>
      <c r="AU2" s="14"/>
      <c r="AV2" s="14"/>
      <c r="AW2" s="128"/>
      <c r="AX2" s="14"/>
      <c r="AY2" s="14"/>
      <c r="AZ2" s="14"/>
      <c r="BA2" s="14"/>
      <c r="BB2" s="128"/>
      <c r="BC2" s="14"/>
    </row>
    <row r="3" spans="1:55" ht="15.75" customHeight="1">
      <c r="A3" s="13"/>
      <c r="B3" s="12"/>
      <c r="C3" s="12"/>
      <c r="D3" s="12"/>
      <c r="E3" s="12"/>
      <c r="F3" s="11"/>
      <c r="G3" s="12"/>
      <c r="H3" s="1"/>
      <c r="I3" s="12"/>
      <c r="J3" s="1"/>
      <c r="K3" s="12"/>
      <c r="L3" s="12"/>
      <c r="M3" s="1"/>
      <c r="N3" s="12"/>
      <c r="O3" s="1"/>
      <c r="P3" s="1"/>
      <c r="Q3" s="1"/>
      <c r="R3" s="8"/>
      <c r="S3" s="12"/>
      <c r="T3" s="8"/>
      <c r="U3" s="8"/>
      <c r="V3" s="9"/>
      <c r="W3" s="9"/>
      <c r="X3" s="12"/>
      <c r="Y3" s="9"/>
      <c r="Z3" s="9"/>
      <c r="AA3" s="9"/>
      <c r="AB3" s="9"/>
      <c r="AC3" s="9"/>
      <c r="AD3" s="11"/>
      <c r="AE3" s="11"/>
      <c r="AF3" s="11"/>
      <c r="AG3" s="11"/>
      <c r="AH3" s="12"/>
      <c r="AI3" s="11"/>
      <c r="AJ3" s="11"/>
      <c r="AK3" s="11"/>
      <c r="AL3" s="11"/>
      <c r="AM3" s="12"/>
      <c r="AN3" s="14"/>
      <c r="AO3" s="14"/>
      <c r="AP3" s="14"/>
      <c r="AQ3" s="14"/>
      <c r="AR3" s="13"/>
      <c r="AS3" s="14"/>
      <c r="AT3" s="14"/>
      <c r="AU3" s="14"/>
      <c r="AV3" s="14"/>
      <c r="AW3" s="13"/>
      <c r="AX3" s="14"/>
      <c r="AY3" s="14"/>
      <c r="AZ3" s="14"/>
      <c r="BA3" s="14"/>
      <c r="BB3" s="13"/>
      <c r="BC3" s="14"/>
    </row>
    <row r="4" spans="1:55" ht="21" customHeight="1">
      <c r="A4" s="14"/>
      <c r="B4" s="11"/>
      <c r="C4" s="3"/>
      <c r="D4" s="3"/>
      <c r="E4" s="3"/>
      <c r="F4" s="11"/>
      <c r="G4" s="3"/>
      <c r="H4" s="4"/>
      <c r="I4" s="3"/>
      <c r="J4" s="4"/>
      <c r="K4" s="3"/>
      <c r="L4" s="3"/>
      <c r="M4" s="1"/>
      <c r="N4" s="3"/>
      <c r="O4" s="1"/>
      <c r="P4" s="1"/>
      <c r="Q4" s="1"/>
      <c r="R4" s="7"/>
      <c r="S4" s="3"/>
      <c r="T4" s="1"/>
      <c r="U4" s="1"/>
      <c r="V4" s="11"/>
      <c r="W4" s="11"/>
      <c r="X4" s="3"/>
      <c r="Y4" s="11"/>
      <c r="Z4" s="11"/>
      <c r="AA4" s="11"/>
      <c r="AB4" s="11"/>
      <c r="AC4" s="11"/>
      <c r="AD4" s="11"/>
      <c r="AE4" s="11"/>
      <c r="AF4" s="11"/>
      <c r="AG4" s="11"/>
      <c r="AH4" s="3"/>
      <c r="AI4" s="11"/>
      <c r="AJ4" s="11"/>
      <c r="AK4" s="11"/>
      <c r="AL4" s="11"/>
      <c r="AM4" s="3"/>
      <c r="AN4" s="14"/>
      <c r="AO4" s="14"/>
      <c r="AP4" s="14"/>
      <c r="AQ4" s="14"/>
      <c r="AR4" s="17"/>
      <c r="AS4" s="14"/>
      <c r="AT4" s="14"/>
      <c r="AU4" s="14"/>
      <c r="AV4" s="14"/>
      <c r="AW4" s="17"/>
      <c r="AX4" s="14"/>
      <c r="AY4" s="14"/>
      <c r="AZ4" s="14"/>
      <c r="BA4" s="14"/>
      <c r="BB4" s="17"/>
      <c r="BC4" s="14"/>
    </row>
    <row r="5" spans="1:55" ht="11.25" customHeight="1">
      <c r="A5" s="14"/>
      <c r="B5" s="14" t="s">
        <v>34</v>
      </c>
      <c r="C5" s="17"/>
      <c r="D5" s="17"/>
      <c r="E5" s="17"/>
      <c r="F5" s="14"/>
      <c r="G5" s="17"/>
      <c r="H5" s="18"/>
      <c r="I5" s="17"/>
      <c r="J5" s="18"/>
      <c r="K5" s="17"/>
      <c r="L5" s="17"/>
      <c r="M5" s="19"/>
      <c r="N5" s="17"/>
      <c r="O5" s="19"/>
      <c r="P5" s="19"/>
      <c r="Q5" s="19"/>
      <c r="R5" s="20"/>
      <c r="S5" s="17"/>
      <c r="T5" s="19"/>
      <c r="U5" s="19"/>
      <c r="V5" s="14"/>
      <c r="W5" s="14"/>
      <c r="X5" s="17"/>
      <c r="Y5" s="14"/>
      <c r="Z5" s="14"/>
      <c r="AA5" s="14"/>
      <c r="AB5" s="14"/>
      <c r="AC5" s="14"/>
      <c r="AD5" s="14"/>
      <c r="AE5" s="14"/>
      <c r="AF5" s="14"/>
      <c r="AG5" s="14"/>
      <c r="AH5" s="17"/>
      <c r="AI5" s="14"/>
      <c r="AJ5" s="14"/>
      <c r="AK5" s="14"/>
      <c r="AL5" s="14"/>
      <c r="AM5" s="17"/>
      <c r="AN5" s="14"/>
      <c r="AO5" s="14"/>
      <c r="AP5" s="14"/>
      <c r="AQ5" s="14"/>
      <c r="AR5" s="17"/>
      <c r="AS5" s="14"/>
      <c r="AT5" s="14"/>
      <c r="AU5" s="14"/>
      <c r="AV5" s="14"/>
      <c r="AW5" s="17"/>
      <c r="AX5" s="14"/>
      <c r="AY5" s="14"/>
      <c r="AZ5" s="14"/>
      <c r="BA5" s="14"/>
      <c r="BB5" s="17"/>
      <c r="BC5" s="14"/>
    </row>
    <row r="6" spans="1:55" ht="12">
      <c r="A6" s="14"/>
      <c r="B6" s="21" t="s">
        <v>249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ht="12">
      <c r="A7" s="14"/>
      <c r="B7" s="22" t="s">
        <v>35</v>
      </c>
      <c r="C7" s="23" t="s">
        <v>36</v>
      </c>
      <c r="D7" s="24">
        <v>2013</v>
      </c>
      <c r="E7" s="23" t="s">
        <v>37</v>
      </c>
      <c r="F7" s="23" t="s">
        <v>38</v>
      </c>
      <c r="G7" s="23" t="s">
        <v>39</v>
      </c>
      <c r="H7" s="23" t="s">
        <v>40</v>
      </c>
      <c r="I7" s="24">
        <v>2014</v>
      </c>
      <c r="J7" s="23" t="s">
        <v>41</v>
      </c>
      <c r="K7" s="23" t="s">
        <v>42</v>
      </c>
      <c r="L7" s="23" t="s">
        <v>43</v>
      </c>
      <c r="M7" s="23" t="s">
        <v>44</v>
      </c>
      <c r="N7" s="24">
        <v>2015</v>
      </c>
      <c r="O7" s="23" t="s">
        <v>45</v>
      </c>
      <c r="P7" s="23" t="s">
        <v>46</v>
      </c>
      <c r="Q7" s="23" t="s">
        <v>47</v>
      </c>
      <c r="R7" s="23" t="s">
        <v>48</v>
      </c>
      <c r="S7" s="24">
        <v>2016</v>
      </c>
      <c r="T7" s="23" t="s">
        <v>49</v>
      </c>
      <c r="U7" s="23" t="s">
        <v>50</v>
      </c>
      <c r="V7" s="23" t="s">
        <v>51</v>
      </c>
      <c r="W7" s="23" t="s">
        <v>52</v>
      </c>
      <c r="X7" s="24">
        <v>2017</v>
      </c>
      <c r="Y7" s="23" t="s">
        <v>154</v>
      </c>
      <c r="Z7" s="23" t="s">
        <v>158</v>
      </c>
      <c r="AA7" s="23" t="s">
        <v>159</v>
      </c>
      <c r="AB7" s="23" t="s">
        <v>160</v>
      </c>
      <c r="AC7" s="24">
        <v>2018</v>
      </c>
      <c r="AD7" s="24" t="s">
        <v>162</v>
      </c>
      <c r="AE7" s="24" t="s">
        <v>164</v>
      </c>
      <c r="AF7" s="24" t="s">
        <v>165</v>
      </c>
      <c r="AG7" s="24" t="s">
        <v>166</v>
      </c>
      <c r="AH7" s="24">
        <v>2019</v>
      </c>
      <c r="AI7" s="24" t="s">
        <v>168</v>
      </c>
      <c r="AJ7" s="24" t="s">
        <v>197</v>
      </c>
      <c r="AK7" s="24" t="s">
        <v>199</v>
      </c>
      <c r="AL7" s="24" t="s">
        <v>212</v>
      </c>
      <c r="AM7" s="24">
        <v>2020</v>
      </c>
      <c r="AN7" s="24" t="s">
        <v>213</v>
      </c>
      <c r="AO7" s="24" t="s">
        <v>214</v>
      </c>
      <c r="AP7" s="24" t="s">
        <v>215</v>
      </c>
      <c r="AQ7" s="24" t="s">
        <v>216</v>
      </c>
      <c r="AR7" s="24">
        <v>2021</v>
      </c>
      <c r="AS7" s="24" t="s">
        <v>218</v>
      </c>
      <c r="AT7" s="24" t="s">
        <v>219</v>
      </c>
      <c r="AU7" s="24" t="s">
        <v>220</v>
      </c>
      <c r="AV7" s="24" t="s">
        <v>221</v>
      </c>
      <c r="AW7" s="24">
        <v>2022</v>
      </c>
      <c r="AX7" s="24" t="s">
        <v>254</v>
      </c>
      <c r="AY7" s="24" t="s">
        <v>255</v>
      </c>
      <c r="AZ7" s="24" t="s">
        <v>256</v>
      </c>
      <c r="BA7" s="24" t="s">
        <v>257</v>
      </c>
      <c r="BB7" s="24">
        <v>2023</v>
      </c>
      <c r="BC7" s="24" t="s">
        <v>268</v>
      </c>
    </row>
    <row r="8" spans="1:55" ht="12">
      <c r="A8" s="14"/>
      <c r="B8" s="14" t="s">
        <v>250</v>
      </c>
      <c r="C8" s="25">
        <v>344984047</v>
      </c>
      <c r="D8" s="25">
        <v>344984047</v>
      </c>
      <c r="E8" s="25">
        <v>382717783</v>
      </c>
      <c r="F8" s="25">
        <v>405340429</v>
      </c>
      <c r="G8" s="25">
        <v>406112512</v>
      </c>
      <c r="H8" s="25">
        <v>479795396</v>
      </c>
      <c r="I8" s="25">
        <v>1673966120</v>
      </c>
      <c r="J8" s="25">
        <v>476877387</v>
      </c>
      <c r="K8" s="25">
        <v>540694034</v>
      </c>
      <c r="L8" s="25">
        <v>606295197</v>
      </c>
      <c r="M8" s="25">
        <v>654708381</v>
      </c>
      <c r="N8" s="25">
        <v>2278574999</v>
      </c>
      <c r="O8" s="25">
        <v>663337771</v>
      </c>
      <c r="P8" s="25">
        <v>673869972</v>
      </c>
      <c r="Q8" s="25">
        <v>808347674</v>
      </c>
      <c r="R8" s="25">
        <v>960593252</v>
      </c>
      <c r="S8" s="25">
        <v>3106148669</v>
      </c>
      <c r="T8" s="25">
        <v>966652784</v>
      </c>
      <c r="U8" s="25">
        <v>974118422</v>
      </c>
      <c r="V8" s="25">
        <v>1007858746</v>
      </c>
      <c r="W8" s="25">
        <v>1188034211</v>
      </c>
      <c r="X8" s="25">
        <v>4136664163</v>
      </c>
      <c r="Y8" s="25">
        <v>1154117617</v>
      </c>
      <c r="Z8" s="25">
        <v>1248784619.1299999</v>
      </c>
      <c r="AA8" s="25">
        <v>1298588885.3179312</v>
      </c>
      <c r="AB8" s="25">
        <v>1451480691.6720688</v>
      </c>
      <c r="AC8" s="25">
        <v>5152971813.1199999</v>
      </c>
      <c r="AD8" s="25">
        <v>1362807278.8703446</v>
      </c>
      <c r="AE8" s="25">
        <v>1439778774.9158621</v>
      </c>
      <c r="AF8" s="25">
        <v>1451409183.8727171</v>
      </c>
      <c r="AG8" s="25">
        <v>1540460433.766355</v>
      </c>
      <c r="AH8" s="25">
        <v>5794455671.4252787</v>
      </c>
      <c r="AI8" s="25">
        <v>1396624576</v>
      </c>
      <c r="AJ8" s="25">
        <v>899821037</v>
      </c>
      <c r="AK8" s="25">
        <v>1103832699</v>
      </c>
      <c r="AL8" s="25">
        <v>1241433499.6264734</v>
      </c>
      <c r="AM8" s="25">
        <f>SUM(AI8:AL8)</f>
        <v>4641711811.6264734</v>
      </c>
      <c r="AN8" s="25">
        <f>'Income Statement'!AN12</f>
        <v>1026081415.0527567</v>
      </c>
      <c r="AO8" s="25">
        <f>'Income Statement'!AO12</f>
        <v>1177504765.7108788</v>
      </c>
      <c r="AP8" s="25">
        <f>'Income Statement'!AP12</f>
        <v>1199039804.4230511</v>
      </c>
      <c r="AQ8" s="25">
        <f>'Income Statement'!AQ12</f>
        <v>1363553077.6070297</v>
      </c>
      <c r="AR8" s="25">
        <f>'Income Statement'!AR12</f>
        <v>4766179062.7937164</v>
      </c>
      <c r="AS8" s="25">
        <f>'Income Statement'!AS12</f>
        <v>1302299868.0396552</v>
      </c>
      <c r="AT8" s="25">
        <f>'Income Statement'!AT12</f>
        <v>1338116875.5551724</v>
      </c>
      <c r="AU8" s="25">
        <f>'Income Statement'!AU12</f>
        <v>1349098211.0913792</v>
      </c>
      <c r="AV8" s="25">
        <f>'Income Statement'!AV12</f>
        <v>1523560138.8252137</v>
      </c>
      <c r="AW8" s="25">
        <f>SUM(AS8:AV8)</f>
        <v>5513075093.5114202</v>
      </c>
      <c r="AX8" s="25">
        <f>'Income Statement'!AX12</f>
        <v>1448207577.739655</v>
      </c>
      <c r="AY8" s="25">
        <f>'Income Statement'!AY12</f>
        <v>1514440459.205862</v>
      </c>
      <c r="AZ8" s="25">
        <f>'Income Statement'!AZ12</f>
        <v>1551593648.6496551</v>
      </c>
      <c r="BA8" s="25">
        <f>'Income Statement'!BA12</f>
        <v>1674747377.7072415</v>
      </c>
      <c r="BB8" s="25">
        <f>SUM(AX8:BA8)</f>
        <v>6188989063.3024139</v>
      </c>
      <c r="BC8" s="25">
        <f>'Income Statement'!BC12</f>
        <v>1569540244.3541379</v>
      </c>
    </row>
    <row r="9" spans="1:55" ht="12">
      <c r="A9" s="14"/>
      <c r="B9" s="14" t="s">
        <v>53</v>
      </c>
      <c r="C9" s="25">
        <v>262977115</v>
      </c>
      <c r="D9" s="25">
        <v>262977115</v>
      </c>
      <c r="E9" s="25">
        <v>282023964</v>
      </c>
      <c r="F9" s="25">
        <v>311448908</v>
      </c>
      <c r="G9" s="25">
        <v>308060772</v>
      </c>
      <c r="H9" s="25">
        <v>338901584</v>
      </c>
      <c r="I9" s="25">
        <v>1240435228</v>
      </c>
      <c r="J9" s="25">
        <v>358914155</v>
      </c>
      <c r="K9" s="25">
        <v>407714343</v>
      </c>
      <c r="L9" s="25">
        <v>473760530</v>
      </c>
      <c r="M9" s="25">
        <v>495335466</v>
      </c>
      <c r="N9" s="25">
        <v>1735724494</v>
      </c>
      <c r="O9" s="25">
        <v>522434207</v>
      </c>
      <c r="P9" s="25">
        <v>513703940</v>
      </c>
      <c r="Q9" s="25">
        <v>622515342</v>
      </c>
      <c r="R9" s="25">
        <v>734379483</v>
      </c>
      <c r="S9" s="25">
        <v>2393032972</v>
      </c>
      <c r="T9" s="25">
        <v>778572346</v>
      </c>
      <c r="U9" s="25">
        <v>760138956</v>
      </c>
      <c r="V9" s="25">
        <v>796792249</v>
      </c>
      <c r="W9" s="25">
        <v>935025646</v>
      </c>
      <c r="X9" s="25">
        <v>3270529197</v>
      </c>
      <c r="Y9" s="25">
        <v>956640760</v>
      </c>
      <c r="Z9" s="25">
        <v>1009195735.6479999</v>
      </c>
      <c r="AA9" s="25">
        <v>1035678594.9579313</v>
      </c>
      <c r="AB9" s="25">
        <v>1150785857.4720693</v>
      </c>
      <c r="AC9" s="25">
        <v>4152300948.0779996</v>
      </c>
      <c r="AD9" s="25">
        <v>1112748590.5803447</v>
      </c>
      <c r="AE9" s="25">
        <v>1170213236.8558619</v>
      </c>
      <c r="AF9" s="25">
        <v>1180429925.8248277</v>
      </c>
      <c r="AG9" s="25">
        <v>1238019666.3593099</v>
      </c>
      <c r="AH9" s="25">
        <v>4701411419.6203442</v>
      </c>
      <c r="AI9" s="25">
        <v>1130528529.03</v>
      </c>
      <c r="AJ9" s="25">
        <v>732010682.49000001</v>
      </c>
      <c r="AK9" s="25">
        <v>890121626</v>
      </c>
      <c r="AL9" s="25">
        <v>979959308.14999998</v>
      </c>
      <c r="AM9" s="25">
        <f t="shared" ref="AM9:AM15" si="0">SUM(AI9:AL9)</f>
        <v>3732620145.6700001</v>
      </c>
      <c r="AN9" s="25">
        <f>'Income Statement'!AN51</f>
        <v>846464089.76965523</v>
      </c>
      <c r="AO9" s="25">
        <f>'Income Statement'!AO51</f>
        <v>949229608.39896572</v>
      </c>
      <c r="AP9" s="25">
        <f>'Income Statement'!AP51</f>
        <v>969159231.32241356</v>
      </c>
      <c r="AQ9" s="25">
        <f>'Income Statement'!AQ51</f>
        <v>1072708202.2241381</v>
      </c>
      <c r="AR9" s="25">
        <f>'Income Statement'!AR51</f>
        <v>3837561131.7151723</v>
      </c>
      <c r="AS9" s="25">
        <f>'Income Statement'!AS51</f>
        <v>1050331090.1896551</v>
      </c>
      <c r="AT9" s="25">
        <f>'Income Statement'!AT51</f>
        <v>1056559181.3751723</v>
      </c>
      <c r="AU9" s="25">
        <f>'Income Statement'!AU51</f>
        <v>1067853882.3513789</v>
      </c>
      <c r="AV9" s="25">
        <f>'Income Statement'!AV51</f>
        <v>1147180980.9252136</v>
      </c>
      <c r="AW9" s="25">
        <f>SUM(AS9:AV9)</f>
        <v>4321925134.8414202</v>
      </c>
      <c r="AX9" s="25">
        <v>1132486998.8396549</v>
      </c>
      <c r="AY9" s="25">
        <v>1162123038.225862</v>
      </c>
      <c r="AZ9" s="25">
        <v>1197474511.5896552</v>
      </c>
      <c r="BA9" s="25">
        <v>1279311356.2272418</v>
      </c>
      <c r="BB9" s="25">
        <f>SUM(AX9:BA9)</f>
        <v>4771395904.8824139</v>
      </c>
      <c r="BC9" s="25">
        <f>'Income Statement'!BC51</f>
        <v>1221526702.5841379</v>
      </c>
    </row>
    <row r="10" spans="1:55" ht="12">
      <c r="A10" s="14"/>
      <c r="B10" s="14" t="s">
        <v>29</v>
      </c>
      <c r="C10" s="25">
        <v>224293110</v>
      </c>
      <c r="D10" s="25">
        <v>224293110</v>
      </c>
      <c r="E10" s="25">
        <v>239746336</v>
      </c>
      <c r="F10" s="25">
        <v>266694963</v>
      </c>
      <c r="G10" s="25">
        <v>262504720</v>
      </c>
      <c r="H10" s="25">
        <v>284203112</v>
      </c>
      <c r="I10" s="25">
        <v>1053149131</v>
      </c>
      <c r="J10" s="25">
        <v>270206646</v>
      </c>
      <c r="K10" s="25">
        <v>320436965</v>
      </c>
      <c r="L10" s="25">
        <v>377789964</v>
      </c>
      <c r="M10" s="25">
        <v>398363164</v>
      </c>
      <c r="N10" s="25">
        <v>1366796739</v>
      </c>
      <c r="O10" s="25">
        <v>408721470</v>
      </c>
      <c r="P10" s="25">
        <v>394782029</v>
      </c>
      <c r="Q10" s="25">
        <v>500857832</v>
      </c>
      <c r="R10" s="25">
        <v>611699861</v>
      </c>
      <c r="S10" s="25">
        <v>1916061192</v>
      </c>
      <c r="T10" s="25">
        <v>622477267</v>
      </c>
      <c r="U10" s="25">
        <v>622927254</v>
      </c>
      <c r="V10" s="25">
        <v>657898991</v>
      </c>
      <c r="W10" s="25">
        <v>778610643</v>
      </c>
      <c r="X10" s="25">
        <v>2681914155</v>
      </c>
      <c r="Y10" s="25">
        <v>785191485</v>
      </c>
      <c r="Z10" s="25">
        <v>825333535.34999979</v>
      </c>
      <c r="AA10" s="25">
        <v>854561820.83793116</v>
      </c>
      <c r="AB10" s="25">
        <v>960945022.13206887</v>
      </c>
      <c r="AC10" s="25">
        <v>3426031863.3199997</v>
      </c>
      <c r="AD10" s="25">
        <v>931855162.6586206</v>
      </c>
      <c r="AE10" s="25">
        <v>985121614.46586204</v>
      </c>
      <c r="AF10" s="25">
        <v>995432959.85482752</v>
      </c>
      <c r="AG10" s="25">
        <v>1034348711.76931</v>
      </c>
      <c r="AH10" s="25">
        <v>3946758448.74862</v>
      </c>
      <c r="AI10" s="25">
        <v>943269601.91999996</v>
      </c>
      <c r="AJ10" s="25">
        <v>542352523.03999996</v>
      </c>
      <c r="AK10" s="25">
        <v>701745671</v>
      </c>
      <c r="AL10" s="25">
        <v>779450736.5</v>
      </c>
      <c r="AM10" s="25">
        <f t="shared" si="0"/>
        <v>2966818532.46</v>
      </c>
      <c r="AN10" s="25">
        <f>'Income Statement'!AN55</f>
        <v>661660468.92310345</v>
      </c>
      <c r="AO10" s="25">
        <f>'Income Statement'!AO55</f>
        <v>757479433.11586213</v>
      </c>
      <c r="AP10" s="25">
        <f>'Income Statement'!AP55</f>
        <v>778479900.39275849</v>
      </c>
      <c r="AQ10" s="25">
        <f>'Income Statement'!AQ55</f>
        <v>868296642.8989656</v>
      </c>
      <c r="AR10" s="25">
        <f>'Income Statement'!AR55</f>
        <v>3065916445.3306899</v>
      </c>
      <c r="AS10" s="25">
        <f>'Income Statement'!AS55</f>
        <v>863193556.88172424</v>
      </c>
      <c r="AT10" s="25">
        <f>'Income Statement'!AT55</f>
        <v>864375897.49724138</v>
      </c>
      <c r="AU10" s="25">
        <f>'Income Statement'!AU55</f>
        <v>876578177.45344806</v>
      </c>
      <c r="AV10" s="25">
        <f>'Income Statement'!AV55</f>
        <v>944338997.9410758</v>
      </c>
      <c r="AW10" s="25">
        <f>SUM(AS10:AV10)</f>
        <v>3548486629.7734895</v>
      </c>
      <c r="AX10" s="25">
        <v>930452686.98241353</v>
      </c>
      <c r="AY10" s="25">
        <v>957173024.92103446</v>
      </c>
      <c r="AZ10" s="25">
        <v>992249807.61241376</v>
      </c>
      <c r="BA10" s="25">
        <v>1066918199.9272413</v>
      </c>
      <c r="BB10" s="25">
        <f>SUM(AX10:BA10)</f>
        <v>3946793719.4431033</v>
      </c>
      <c r="BC10" s="25">
        <f>'Income Statement'!BC55</f>
        <v>1017491847.3127584</v>
      </c>
    </row>
    <row r="11" spans="1:55" ht="12">
      <c r="A11" s="14"/>
      <c r="B11" s="14" t="s">
        <v>259</v>
      </c>
      <c r="C11" s="25">
        <v>402818806</v>
      </c>
      <c r="D11" s="25">
        <v>402818806</v>
      </c>
      <c r="E11" s="25">
        <v>459196080</v>
      </c>
      <c r="F11" s="25">
        <v>403076312</v>
      </c>
      <c r="G11" s="25">
        <v>410454663</v>
      </c>
      <c r="H11" s="25">
        <v>335028211</v>
      </c>
      <c r="I11" s="25">
        <v>1607755266</v>
      </c>
      <c r="J11" s="25">
        <v>498974917</v>
      </c>
      <c r="K11" s="25">
        <v>536635399</v>
      </c>
      <c r="L11" s="25">
        <v>640406142</v>
      </c>
      <c r="M11" s="25">
        <v>1023910890</v>
      </c>
      <c r="N11" s="25">
        <v>2699927348</v>
      </c>
      <c r="O11" s="25">
        <v>500490025</v>
      </c>
      <c r="P11" s="25">
        <v>2823906994</v>
      </c>
      <c r="Q11" s="25">
        <v>668008131</v>
      </c>
      <c r="R11" s="25">
        <v>1880343129</v>
      </c>
      <c r="S11" s="25">
        <v>5872748279</v>
      </c>
      <c r="T11" s="25">
        <v>524509723</v>
      </c>
      <c r="U11" s="25">
        <v>648280808</v>
      </c>
      <c r="V11" s="25">
        <v>1930543285</v>
      </c>
      <c r="W11" s="25">
        <v>2062927541</v>
      </c>
      <c r="X11" s="25">
        <v>5166261357</v>
      </c>
      <c r="Y11" s="25">
        <v>601025402</v>
      </c>
      <c r="Z11" s="25">
        <v>1761503625.46</v>
      </c>
      <c r="AA11" s="25">
        <v>653200101.60793114</v>
      </c>
      <c r="AB11" s="25">
        <v>876068160.4820689</v>
      </c>
      <c r="AC11" s="25">
        <v>3891797289.5500002</v>
      </c>
      <c r="AD11" s="25">
        <v>886797147.00862062</v>
      </c>
      <c r="AE11" s="25">
        <v>778947172.17586207</v>
      </c>
      <c r="AF11" s="25">
        <v>776429301.36482763</v>
      </c>
      <c r="AG11" s="25">
        <v>1662592469.74931</v>
      </c>
      <c r="AH11" s="25">
        <v>4104766090.2986207</v>
      </c>
      <c r="AI11" s="25">
        <v>884765647.76999998</v>
      </c>
      <c r="AJ11" s="25">
        <v>457021265.82999998</v>
      </c>
      <c r="AK11" s="25">
        <v>614669625</v>
      </c>
      <c r="AL11" s="25">
        <v>687547151.36000001</v>
      </c>
      <c r="AM11" s="25">
        <f t="shared" si="0"/>
        <v>2644003689.96</v>
      </c>
      <c r="AN11" s="25">
        <f>'Income Statement'!AN49</f>
        <v>598409907.81310344</v>
      </c>
      <c r="AO11" s="25">
        <f>'Income Statement'!AO49</f>
        <v>655722353.48586202</v>
      </c>
      <c r="AP11" s="25">
        <f>'Income Statement'!AP49</f>
        <v>662119193.82275856</v>
      </c>
      <c r="AQ11" s="25">
        <f>'Income Statement'!AQ49</f>
        <v>887749698.47896552</v>
      </c>
      <c r="AR11" s="25">
        <f>'Income Statement'!AR49</f>
        <v>2804001153.6006899</v>
      </c>
      <c r="AS11" s="25">
        <f>'Income Statement'!AS49</f>
        <v>777900030.07172406</v>
      </c>
      <c r="AT11" s="25">
        <f>'Income Statement'!AT49</f>
        <v>794150889.90724123</v>
      </c>
      <c r="AU11" s="25">
        <f>'Income Statement'!AU49</f>
        <v>763920239.77344811</v>
      </c>
      <c r="AV11" s="25">
        <f>'Income Statement'!AV49</f>
        <v>883445432.62107575</v>
      </c>
      <c r="AW11" s="25">
        <f>SUM(AS11:AV11)</f>
        <v>3219416592.3734889</v>
      </c>
      <c r="AX11" s="25">
        <v>804607404.5324136</v>
      </c>
      <c r="AY11" s="25">
        <v>792066348.16103446</v>
      </c>
      <c r="AZ11" s="25">
        <v>924001637.69241381</v>
      </c>
      <c r="BA11" s="25">
        <v>939862978.42724133</v>
      </c>
      <c r="BB11" s="25">
        <f>SUM(AX11:BA11)</f>
        <v>3460538368.8131032</v>
      </c>
      <c r="BC11" s="25">
        <f>'Income Statement'!BC26</f>
        <v>854897031.65775859</v>
      </c>
    </row>
    <row r="12" spans="1:55" ht="12">
      <c r="A12" s="14"/>
      <c r="B12" s="14" t="s">
        <v>260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>
        <v>28630932.91</v>
      </c>
      <c r="AY12" s="25">
        <v>30595261.989999998</v>
      </c>
      <c r="AZ12" s="25">
        <v>24541823.879999999</v>
      </c>
      <c r="BA12" s="25">
        <v>67566329.719999999</v>
      </c>
      <c r="BB12" s="25">
        <f t="shared" ref="BB12:BB13" si="1">SUM(AX12:BA12)</f>
        <v>151334348.5</v>
      </c>
      <c r="BC12" s="25">
        <f>'Income Statement'!BC34</f>
        <v>49737665.914999999</v>
      </c>
    </row>
    <row r="13" spans="1:55" ht="12">
      <c r="A13" s="14"/>
      <c r="B13" s="14" t="s">
        <v>54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>
        <f>+AX11-AX12</f>
        <v>775976471.62241364</v>
      </c>
      <c r="AY13" s="25">
        <f>+AY11-AY12</f>
        <v>761471086.17103446</v>
      </c>
      <c r="AZ13" s="25">
        <v>899459813.81241381</v>
      </c>
      <c r="BA13" s="25">
        <v>872296648.7072413</v>
      </c>
      <c r="BB13" s="25">
        <f t="shared" si="1"/>
        <v>3309204020.3131027</v>
      </c>
      <c r="BC13" s="25">
        <f>+BC11-BC12</f>
        <v>805159365.74275863</v>
      </c>
    </row>
    <row r="14" spans="1:55" ht="12">
      <c r="A14" s="14"/>
      <c r="B14" s="14" t="s">
        <v>30</v>
      </c>
      <c r="C14" s="25">
        <v>223814806</v>
      </c>
      <c r="D14" s="25">
        <v>223814806</v>
      </c>
      <c r="E14" s="25">
        <v>341303080</v>
      </c>
      <c r="F14" s="25">
        <v>303078312</v>
      </c>
      <c r="G14" s="25">
        <v>297236663</v>
      </c>
      <c r="H14" s="25">
        <v>315080659</v>
      </c>
      <c r="I14" s="25">
        <v>1256698714</v>
      </c>
      <c r="J14" s="25">
        <v>300029917</v>
      </c>
      <c r="K14" s="25">
        <v>350370679</v>
      </c>
      <c r="L14" s="25">
        <v>395440208</v>
      </c>
      <c r="M14" s="25">
        <v>419893664</v>
      </c>
      <c r="N14" s="25">
        <v>1465734468</v>
      </c>
      <c r="O14" s="25">
        <v>429484194</v>
      </c>
      <c r="P14" s="25">
        <v>412594597</v>
      </c>
      <c r="Q14" s="25">
        <v>524263092</v>
      </c>
      <c r="R14" s="25">
        <v>616668590</v>
      </c>
      <c r="S14" s="25">
        <v>1983010473</v>
      </c>
      <c r="T14" s="25">
        <v>610816587</v>
      </c>
      <c r="U14" s="25">
        <v>597135934</v>
      </c>
      <c r="V14" s="25">
        <v>670754491</v>
      </c>
      <c r="W14" s="25">
        <v>770826667</v>
      </c>
      <c r="X14" s="25">
        <v>2649533679</v>
      </c>
      <c r="Y14" s="25">
        <v>764197250</v>
      </c>
      <c r="Z14" s="25">
        <v>782184959.14999986</v>
      </c>
      <c r="AA14" s="25">
        <v>759175320.75793195</v>
      </c>
      <c r="AB14" s="25">
        <v>865319644.12206864</v>
      </c>
      <c r="AC14" s="25">
        <v>3170877174.0300002</v>
      </c>
      <c r="AD14" s="25">
        <v>846233287.26862073</v>
      </c>
      <c r="AE14" s="25">
        <v>898669945.79586208</v>
      </c>
      <c r="AF14" s="25">
        <v>877476643.1048274</v>
      </c>
      <c r="AG14" s="25">
        <v>939184107.24931002</v>
      </c>
      <c r="AH14" s="25">
        <v>3561563983.4186206</v>
      </c>
      <c r="AI14" s="25">
        <v>861644103.76999998</v>
      </c>
      <c r="AJ14" s="25">
        <v>450874543.82999998</v>
      </c>
      <c r="AK14" s="25">
        <v>623915956</v>
      </c>
      <c r="AL14" s="25">
        <v>691208249.2700001</v>
      </c>
      <c r="AM14" s="25">
        <f t="shared" si="0"/>
        <v>2627642852.8699999</v>
      </c>
      <c r="AN14" s="25">
        <f>'Income Statement'!AN36</f>
        <v>583299253.34310353</v>
      </c>
      <c r="AO14" s="25">
        <f>'Income Statement'!AO36</f>
        <v>679187809.1458621</v>
      </c>
      <c r="AP14" s="25">
        <f>'Income Statement'!AP36</f>
        <v>699037721.93275905</v>
      </c>
      <c r="AQ14" s="25">
        <f>'Income Statement'!AQ36</f>
        <v>786048342.06896544</v>
      </c>
      <c r="AR14" s="25">
        <f>'Income Statement'!AR36</f>
        <v>2747573126.4906907</v>
      </c>
      <c r="AS14" s="25">
        <f>'Income Statement'!AS36</f>
        <v>786830175.96172428</v>
      </c>
      <c r="AT14" s="25">
        <f>'Income Statement'!AT36</f>
        <v>783145622.9972415</v>
      </c>
      <c r="AU14" s="25">
        <f>'Income Statement'!AU36</f>
        <v>781938606.81344807</v>
      </c>
      <c r="AV14" s="25">
        <f>'Income Statement'!AV36</f>
        <v>808180068.28107595</v>
      </c>
      <c r="AW14" s="25">
        <f>SUM(AS14:AV14)</f>
        <v>3160094474.0534897</v>
      </c>
      <c r="AX14" s="25">
        <v>764365117.77241361</v>
      </c>
      <c r="AY14" s="25">
        <v>810095011.58103418</v>
      </c>
      <c r="AZ14" s="25">
        <v>832292659.92241383</v>
      </c>
      <c r="BA14" s="25">
        <v>860264099.88724089</v>
      </c>
      <c r="BB14" s="25">
        <f>SUM(AX14:BA14)</f>
        <v>3267016889.1631026</v>
      </c>
      <c r="BC14" s="25">
        <f>'Income Statement'!BC36</f>
        <v>840513373.54775822</v>
      </c>
    </row>
    <row r="15" spans="1:55" ht="12">
      <c r="A15" s="14"/>
      <c r="B15" s="26" t="s">
        <v>31</v>
      </c>
      <c r="C15" s="27">
        <v>291569309</v>
      </c>
      <c r="D15" s="27">
        <v>291569309</v>
      </c>
      <c r="E15" s="27">
        <v>399981065</v>
      </c>
      <c r="F15" s="27">
        <v>378987406</v>
      </c>
      <c r="G15" s="27">
        <v>477986021</v>
      </c>
      <c r="H15" s="27">
        <v>373103709</v>
      </c>
      <c r="I15" s="27">
        <v>1630058201</v>
      </c>
      <c r="J15" s="27">
        <v>466717316</v>
      </c>
      <c r="K15" s="27">
        <v>571895568</v>
      </c>
      <c r="L15" s="27">
        <v>567767314</v>
      </c>
      <c r="M15" s="27">
        <v>616812725</v>
      </c>
      <c r="N15" s="27">
        <v>2223192923</v>
      </c>
      <c r="O15" s="27">
        <v>660334243</v>
      </c>
      <c r="P15" s="27">
        <v>742628662</v>
      </c>
      <c r="Q15" s="27">
        <v>791091611</v>
      </c>
      <c r="R15" s="27">
        <v>824800542</v>
      </c>
      <c r="S15" s="27">
        <v>3018855058</v>
      </c>
      <c r="T15" s="27">
        <v>753378693</v>
      </c>
      <c r="U15" s="27">
        <v>795488631</v>
      </c>
      <c r="V15" s="27">
        <v>884706756</v>
      </c>
      <c r="W15" s="27">
        <v>905745959</v>
      </c>
      <c r="X15" s="27">
        <v>3339320039</v>
      </c>
      <c r="Y15" s="27">
        <v>822637294</v>
      </c>
      <c r="Z15" s="27">
        <v>913038546.94586194</v>
      </c>
      <c r="AA15" s="27">
        <v>927565245.97379398</v>
      </c>
      <c r="AB15" s="27">
        <v>1047086889.7896054</v>
      </c>
      <c r="AC15" s="27">
        <v>3710327976.7092609</v>
      </c>
      <c r="AD15" s="27">
        <v>838727793.54935992</v>
      </c>
      <c r="AE15" s="27">
        <v>990816292.24758625</v>
      </c>
      <c r="AF15" s="27">
        <v>997910229.14068937</v>
      </c>
      <c r="AG15" s="27">
        <v>1073110109.7999618</v>
      </c>
      <c r="AH15" s="27">
        <v>3900564424.7375979</v>
      </c>
      <c r="AI15" s="27">
        <v>936080135.76999998</v>
      </c>
      <c r="AJ15" s="27">
        <v>562072578.91999996</v>
      </c>
      <c r="AK15" s="27">
        <v>674693403</v>
      </c>
      <c r="AL15" s="27">
        <v>819460621.33120692</v>
      </c>
      <c r="AM15" s="27">
        <f t="shared" si="0"/>
        <v>2992306739.0212069</v>
      </c>
      <c r="AN15" s="27">
        <f>'Income Statement'!AN44</f>
        <v>612406340.93000007</v>
      </c>
      <c r="AO15" s="27">
        <f>'Income Statement'!AO44</f>
        <v>770630659.4367162</v>
      </c>
      <c r="AP15" s="27">
        <f>'Income Statement'!AP44</f>
        <v>869789594.17793131</v>
      </c>
      <c r="AQ15" s="27">
        <f>'Income Statement'!AQ44</f>
        <v>986176113.72948265</v>
      </c>
      <c r="AR15" s="27">
        <f>'Income Statement'!AR44</f>
        <v>3239002708.2741308</v>
      </c>
      <c r="AS15" s="27">
        <f>'Income Statement'!AS44</f>
        <v>840987533.93926179</v>
      </c>
      <c r="AT15" s="27">
        <f>'Income Statement'!AT44</f>
        <v>982438771.18298614</v>
      </c>
      <c r="AU15" s="27">
        <f>'Income Statement'!AU44</f>
        <v>979614719.01551723</v>
      </c>
      <c r="AV15" s="27">
        <f>'Income Statement'!AV44</f>
        <v>1012320854.4909271</v>
      </c>
      <c r="AW15" s="27">
        <f>SUM(AS15:AV15)</f>
        <v>3815361878.6286922</v>
      </c>
      <c r="AX15" s="27">
        <v>939449099.47838855</v>
      </c>
      <c r="AY15" s="27">
        <v>959495805.71478128</v>
      </c>
      <c r="AZ15" s="27">
        <v>972461891.12360537</v>
      </c>
      <c r="BA15" s="27">
        <v>1090771995.4763968</v>
      </c>
      <c r="BB15" s="27">
        <f>SUM(AX15:BA15)</f>
        <v>3962178791.7931719</v>
      </c>
      <c r="BC15" s="27">
        <f>'Income Statement'!BC44</f>
        <v>937383891.8773582</v>
      </c>
    </row>
    <row r="16" spans="1:55" ht="12">
      <c r="A16" s="14"/>
      <c r="B16" s="14" t="s">
        <v>55</v>
      </c>
      <c r="C16" s="25">
        <v>301244720</v>
      </c>
      <c r="D16" s="25">
        <f>SUM(C16)</f>
        <v>301244720</v>
      </c>
      <c r="E16" s="25">
        <v>358236964</v>
      </c>
      <c r="F16" s="25">
        <v>358236964</v>
      </c>
      <c r="G16" s="25">
        <v>366378713</v>
      </c>
      <c r="H16" s="25">
        <v>366378713</v>
      </c>
      <c r="I16" s="25">
        <f>SUM(E16:H16)</f>
        <v>1449231354</v>
      </c>
      <c r="J16" s="25">
        <v>438639090</v>
      </c>
      <c r="K16" s="25">
        <v>485195949</v>
      </c>
      <c r="L16" s="25">
        <v>543236828</v>
      </c>
      <c r="M16" s="25">
        <v>570359117</v>
      </c>
      <c r="N16" s="25">
        <f>SUM(J16:M16)</f>
        <v>2037430984</v>
      </c>
      <c r="O16" s="25">
        <v>610287293</v>
      </c>
      <c r="P16" s="25">
        <v>631760000</v>
      </c>
      <c r="Q16" s="25">
        <v>666015234</v>
      </c>
      <c r="R16" s="25">
        <v>677485498</v>
      </c>
      <c r="S16" s="25">
        <f>SUM(O16:R16)</f>
        <v>2585548025</v>
      </c>
      <c r="T16" s="25">
        <v>715071304</v>
      </c>
      <c r="U16" s="25">
        <v>743192027</v>
      </c>
      <c r="V16" s="25">
        <v>762638387</v>
      </c>
      <c r="W16" s="25">
        <v>794520770</v>
      </c>
      <c r="X16" s="25">
        <f>SUM(T16:W16)</f>
        <v>3015422488</v>
      </c>
      <c r="Y16" s="25">
        <v>797346635.23999989</v>
      </c>
      <c r="Z16" s="25">
        <v>827541346.79999995</v>
      </c>
      <c r="AA16" s="25">
        <v>844138364.85000002</v>
      </c>
      <c r="AB16" s="25">
        <v>853503117.17999995</v>
      </c>
      <c r="AC16" s="25">
        <f>SUM(Y16:AB16)</f>
        <v>3322529464.0699997</v>
      </c>
      <c r="AD16" s="25">
        <v>857120343.37</v>
      </c>
      <c r="AE16" s="25">
        <v>859771902.35000002</v>
      </c>
      <c r="AF16" s="25">
        <v>879629528.48000002</v>
      </c>
      <c r="AG16" s="25">
        <v>899542064.61000001</v>
      </c>
      <c r="AH16" s="25">
        <f>SUM(AD16:AG16)</f>
        <v>3496063838.8099999</v>
      </c>
      <c r="AI16" s="25">
        <v>0</v>
      </c>
      <c r="AJ16" s="25">
        <v>0</v>
      </c>
      <c r="AK16" s="25">
        <v>579566999.20000005</v>
      </c>
      <c r="AL16" s="25">
        <v>873796919.39999998</v>
      </c>
      <c r="AM16" s="25">
        <f>+AK16+AL16</f>
        <v>1453363918.5999999</v>
      </c>
      <c r="AN16" s="25">
        <v>585100863.20000005</v>
      </c>
      <c r="AO16" s="25">
        <v>733466332</v>
      </c>
      <c r="AP16" s="25">
        <v>766242247.68000007</v>
      </c>
      <c r="AQ16" s="25">
        <v>858662352.55999994</v>
      </c>
      <c r="AR16" s="25">
        <f>+AP16+AQ16+AO16+AN16</f>
        <v>2943471795.4399996</v>
      </c>
      <c r="AS16" s="25">
        <v>862659102.39999998</v>
      </c>
      <c r="AT16" s="25">
        <v>902091449.39999998</v>
      </c>
      <c r="AU16" s="25">
        <v>912236501.99999964</v>
      </c>
      <c r="AV16" s="25">
        <v>953886570.12</v>
      </c>
      <c r="AW16" s="25">
        <f>+AU16+AT16+AS16+AV16</f>
        <v>3630873623.9199996</v>
      </c>
      <c r="AX16" s="25">
        <v>927232066.79999995</v>
      </c>
      <c r="AY16" s="25">
        <v>931739863.79999995</v>
      </c>
      <c r="AZ16" s="25">
        <v>701322302.25</v>
      </c>
      <c r="BA16" s="25">
        <v>704113537.95000005</v>
      </c>
      <c r="BB16" s="25">
        <f>+AZ16+AY16+AX16+BA16</f>
        <v>3264407770.8000002</v>
      </c>
      <c r="BC16" s="25">
        <v>706673539.80000007</v>
      </c>
    </row>
    <row r="17" spans="1:55" ht="12">
      <c r="A17" s="14"/>
      <c r="B17" s="14" t="s">
        <v>56</v>
      </c>
      <c r="C17" s="25">
        <v>814174918</v>
      </c>
      <c r="D17" s="25">
        <v>814174918</v>
      </c>
      <c r="E17" s="25">
        <v>814174918</v>
      </c>
      <c r="F17" s="25">
        <v>814174918</v>
      </c>
      <c r="G17" s="25">
        <v>814174918</v>
      </c>
      <c r="H17" s="25">
        <v>814174918</v>
      </c>
      <c r="I17" s="25">
        <v>814174918</v>
      </c>
      <c r="J17" s="25">
        <v>913831437</v>
      </c>
      <c r="K17" s="25">
        <v>990195815</v>
      </c>
      <c r="L17" s="25">
        <v>1086473656</v>
      </c>
      <c r="M17" s="25">
        <v>1118351210</v>
      </c>
      <c r="N17" s="25">
        <v>1029005547</v>
      </c>
      <c r="O17" s="25">
        <v>1173629410</v>
      </c>
      <c r="P17" s="25">
        <v>1192000000</v>
      </c>
      <c r="Q17" s="25">
        <v>1233361545</v>
      </c>
      <c r="R17" s="25">
        <v>1254602775</v>
      </c>
      <c r="S17" s="25">
        <v>1213398432.5</v>
      </c>
      <c r="T17" s="25">
        <v>1276913043</v>
      </c>
      <c r="U17" s="25">
        <v>1303845661</v>
      </c>
      <c r="V17" s="25">
        <v>1337962083</v>
      </c>
      <c r="W17" s="25">
        <v>1369863396</v>
      </c>
      <c r="X17" s="25">
        <v>1322146045.75</v>
      </c>
      <c r="Y17" s="25">
        <v>1374735578</v>
      </c>
      <c r="Z17" s="25">
        <v>1379235578</v>
      </c>
      <c r="AA17" s="25">
        <v>1383833385</v>
      </c>
      <c r="AB17" s="25">
        <v>1399185438</v>
      </c>
      <c r="AC17" s="25">
        <v>1384387276.6958334</v>
      </c>
      <c r="AD17" s="25">
        <v>1405115317</v>
      </c>
      <c r="AE17" s="25">
        <v>1409462135</v>
      </c>
      <c r="AF17" s="25">
        <v>1418757304</v>
      </c>
      <c r="AG17" s="25">
        <v>1427844547</v>
      </c>
      <c r="AH17" s="25">
        <f>AH16/AH21</f>
        <v>1415410461.0566802</v>
      </c>
      <c r="AI17" s="25">
        <v>1431127142</v>
      </c>
      <c r="AJ17" s="25">
        <v>1434409737</v>
      </c>
      <c r="AK17" s="25">
        <v>1448917498</v>
      </c>
      <c r="AL17" s="25">
        <v>1456328199</v>
      </c>
      <c r="AM17" s="25">
        <v>1453363918.5999999</v>
      </c>
      <c r="AN17" s="25">
        <v>1462752158</v>
      </c>
      <c r="AO17" s="25">
        <v>1466932664</v>
      </c>
      <c r="AP17" s="25">
        <v>1473542784</v>
      </c>
      <c r="AQ17" s="25">
        <v>1480452332</v>
      </c>
      <c r="AR17" s="25">
        <f>AVERAGE(AN17:AQ17)</f>
        <v>1470919984.5</v>
      </c>
      <c r="AS17" s="25">
        <v>1487343280</v>
      </c>
      <c r="AT17" s="25">
        <v>1503485749</v>
      </c>
      <c r="AU17" s="25">
        <v>1520394170</v>
      </c>
      <c r="AV17" s="25">
        <v>1538526726</v>
      </c>
      <c r="AW17" s="25">
        <f>AVERAGE(AS17:AV17)</f>
        <v>1512437481.25</v>
      </c>
      <c r="AX17" s="25">
        <v>1545386778</v>
      </c>
      <c r="AY17" s="25">
        <v>1552899773</v>
      </c>
      <c r="AZ17" s="25">
        <v>1558494005</v>
      </c>
      <c r="BA17" s="25">
        <v>1564696751</v>
      </c>
      <c r="BB17" s="25">
        <f>AVERAGE(AX17:BA17)</f>
        <v>1555369326.75</v>
      </c>
      <c r="BC17" s="25">
        <v>1570385644</v>
      </c>
    </row>
    <row r="18" spans="1:55" ht="11.25" customHeight="1">
      <c r="A18" s="14"/>
      <c r="B18" s="26" t="s">
        <v>57</v>
      </c>
      <c r="C18" s="28">
        <f>+C15/C17</f>
        <v>0.35811629977036458</v>
      </c>
      <c r="D18" s="28">
        <f>SUM(C18)</f>
        <v>0.35811629977036458</v>
      </c>
      <c r="E18" s="28">
        <f t="shared" ref="E18:AI18" si="2">+E15/E17</f>
        <v>0.49127166184699389</v>
      </c>
      <c r="F18" s="28">
        <f t="shared" si="2"/>
        <v>0.46548646687737927</v>
      </c>
      <c r="G18" s="28">
        <f t="shared" si="2"/>
        <v>0.58708025810247322</v>
      </c>
      <c r="H18" s="28">
        <f t="shared" si="2"/>
        <v>0.45825989078184792</v>
      </c>
      <c r="I18" s="28">
        <f>SUM(E18:H18)</f>
        <v>2.0020982776086944</v>
      </c>
      <c r="J18" s="28">
        <f t="shared" si="2"/>
        <v>0.5107258265618192</v>
      </c>
      <c r="K18" s="28">
        <f t="shared" si="2"/>
        <v>0.57755805400975158</v>
      </c>
      <c r="L18" s="28">
        <f t="shared" si="2"/>
        <v>0.52257807712550741</v>
      </c>
      <c r="M18" s="28">
        <f t="shared" si="2"/>
        <v>0.5515375845124717</v>
      </c>
      <c r="N18" s="28">
        <f>SUM(J18:M18)</f>
        <v>2.1623995422095499</v>
      </c>
      <c r="O18" s="28">
        <f t="shared" si="2"/>
        <v>0.56264288997324974</v>
      </c>
      <c r="P18" s="28">
        <f t="shared" si="2"/>
        <v>0.62301062248322148</v>
      </c>
      <c r="Q18" s="28">
        <f t="shared" si="2"/>
        <v>0.64141095869824605</v>
      </c>
      <c r="R18" s="28">
        <f t="shared" si="2"/>
        <v>0.65741966974367649</v>
      </c>
      <c r="S18" s="28">
        <f>SUM(O18:R18)</f>
        <v>2.484484140898394</v>
      </c>
      <c r="T18" s="28">
        <f t="shared" si="2"/>
        <v>0.58999999814396131</v>
      </c>
      <c r="U18" s="28">
        <f t="shared" si="2"/>
        <v>0.61010950513106776</v>
      </c>
      <c r="V18" s="28">
        <f t="shared" si="2"/>
        <v>0.66123455009748588</v>
      </c>
      <c r="W18" s="28">
        <f t="shared" si="2"/>
        <v>0.66119436554387645</v>
      </c>
      <c r="X18" s="28">
        <f t="shared" si="2"/>
        <v>2.5256816746789412</v>
      </c>
      <c r="Y18" s="28">
        <f t="shared" si="2"/>
        <v>0.59839674419192201</v>
      </c>
      <c r="Z18" s="28">
        <f t="shared" si="2"/>
        <v>0.66198883026918398</v>
      </c>
      <c r="AA18" s="28">
        <f t="shared" si="2"/>
        <v>0.67028679610428243</v>
      </c>
      <c r="AB18" s="28">
        <f t="shared" si="2"/>
        <v>0.74835462216238802</v>
      </c>
      <c r="AC18" s="28">
        <f t="shared" si="2"/>
        <v>2.6801228523024521</v>
      </c>
      <c r="AD18" s="28">
        <f t="shared" si="2"/>
        <v>0.59691029156246822</v>
      </c>
      <c r="AE18" s="28">
        <f t="shared" si="2"/>
        <v>0.70297475018552824</v>
      </c>
      <c r="AF18" s="28">
        <f t="shared" si="2"/>
        <v>0.70336922765240573</v>
      </c>
      <c r="AG18" s="28">
        <f t="shared" si="2"/>
        <v>0.75155948317668075</v>
      </c>
      <c r="AH18" s="28">
        <f t="shared" si="2"/>
        <v>2.7557832388956744</v>
      </c>
      <c r="AI18" s="28">
        <f t="shared" si="2"/>
        <v>0.65408593569249762</v>
      </c>
      <c r="AJ18" s="28">
        <f t="shared" ref="AJ18:AL18" si="3">+AJ15/AJ17</f>
        <v>0.39184938893091181</v>
      </c>
      <c r="AK18" s="28">
        <f t="shared" si="3"/>
        <v>0.46565343018585037</v>
      </c>
      <c r="AL18" s="28">
        <f t="shared" si="3"/>
        <v>0.56268952417037343</v>
      </c>
      <c r="AM18" s="28">
        <v>2.0742782770355492</v>
      </c>
      <c r="AN18" s="28">
        <f t="shared" ref="AN18" si="4">+AN15/AN17</f>
        <v>0.41866719360532989</v>
      </c>
      <c r="AO18" s="28">
        <f t="shared" ref="AO18" si="5">+AO15/AO17</f>
        <v>0.52533471941062193</v>
      </c>
      <c r="AP18" s="28">
        <f t="shared" ref="AP18:AR18" si="6">+AP15/AP17</f>
        <v>0.59027101460661169</v>
      </c>
      <c r="AQ18" s="28">
        <f t="shared" si="6"/>
        <v>0.66613162235167644</v>
      </c>
      <c r="AR18" s="28">
        <f t="shared" si="6"/>
        <v>2.202025087975906</v>
      </c>
      <c r="AS18" s="28">
        <f t="shared" ref="AS18:AU18" si="7">+AS15/AS17</f>
        <v>0.56542934321070915</v>
      </c>
      <c r="AT18" s="28">
        <f t="shared" si="7"/>
        <v>0.65344069395830773</v>
      </c>
      <c r="AU18" s="28">
        <f t="shared" si="7"/>
        <v>0.64431628214906744</v>
      </c>
      <c r="AV18" s="28">
        <f t="shared" ref="AV18" si="8">+AV15/AV17</f>
        <v>0.65798067552771722</v>
      </c>
      <c r="AW18" s="28">
        <f>AW15/AW17</f>
        <v>2.5226575815056966</v>
      </c>
      <c r="AX18" s="28">
        <f t="shared" ref="AX18:BA18" si="9">+AX15/AX17</f>
        <v>0.60790548544371492</v>
      </c>
      <c r="AY18" s="28">
        <f t="shared" si="9"/>
        <v>0.61787362094925191</v>
      </c>
      <c r="AZ18" s="28">
        <f t="shared" si="9"/>
        <v>0.62397538136414288</v>
      </c>
      <c r="BA18" s="28">
        <f t="shared" si="9"/>
        <v>0.69711399015769848</v>
      </c>
      <c r="BB18" s="28">
        <f>SUM(AX18:BA18)</f>
        <v>2.5468684779148081</v>
      </c>
      <c r="BC18" s="28">
        <f t="shared" ref="BC18" si="10">+BC15/BC17</f>
        <v>0.5969131820956447</v>
      </c>
    </row>
    <row r="19" spans="1:55" ht="12">
      <c r="A19" s="14"/>
      <c r="B19" s="26" t="s">
        <v>58</v>
      </c>
      <c r="C19" s="28">
        <v>0.32222799327257096</v>
      </c>
      <c r="D19" s="28">
        <f>SUM(C19)</f>
        <v>0.32222799327257096</v>
      </c>
      <c r="E19" s="28">
        <v>0.34523026659978734</v>
      </c>
      <c r="F19" s="28">
        <v>0.38134228423872918</v>
      </c>
      <c r="G19" s="28">
        <v>0.37305815529925229</v>
      </c>
      <c r="H19" s="28">
        <v>0.40987467511250453</v>
      </c>
      <c r="I19" s="28">
        <f>SUM(E19:H19)</f>
        <v>1.5095053812502734</v>
      </c>
      <c r="J19" s="28">
        <v>0.38665385944694741</v>
      </c>
      <c r="K19" s="28">
        <v>0.40456175630271674</v>
      </c>
      <c r="L19" s="28">
        <v>0.42760679785870481</v>
      </c>
      <c r="M19" s="28">
        <v>0.42824654162085629</v>
      </c>
      <c r="N19" s="28">
        <f>SUM(J19:M19)</f>
        <v>1.6470689552292253</v>
      </c>
      <c r="O19" s="28">
        <v>0.42563980396503526</v>
      </c>
      <c r="P19" s="28">
        <v>0.40803433892617452</v>
      </c>
      <c r="Q19" s="28">
        <v>0.46754824839297221</v>
      </c>
      <c r="R19" s="28">
        <v>0.53336884656579853</v>
      </c>
      <c r="S19" s="28">
        <f t="shared" ref="S19:S22" si="11">SUM(O19:R19)</f>
        <v>1.8345912378499807</v>
      </c>
      <c r="T19" s="28">
        <v>0.53963362092464739</v>
      </c>
      <c r="U19" s="28">
        <v>0.53824062309779774</v>
      </c>
      <c r="V19" s="28">
        <v>0.54817298436102246</v>
      </c>
      <c r="W19" s="28">
        <v>0.62854109286675175</v>
      </c>
      <c r="X19" s="28">
        <v>2.257918498184186</v>
      </c>
      <c r="Y19" s="28">
        <v>0.63904105346431939</v>
      </c>
      <c r="Z19" s="28">
        <v>0.66663909794966136</v>
      </c>
      <c r="AA19" s="28">
        <v>0.67612017005062441</v>
      </c>
      <c r="AB19" s="28">
        <v>0.75241824578799632</v>
      </c>
      <c r="AC19" s="28">
        <v>2.7350548605120646</v>
      </c>
      <c r="AD19" s="28">
        <v>0.7186021181565021</v>
      </c>
      <c r="AE19" s="28">
        <v>0.75324576133140453</v>
      </c>
      <c r="AF19" s="28">
        <v>0.75489667092831247</v>
      </c>
      <c r="AG19" s="28">
        <v>0.80224748824096592</v>
      </c>
      <c r="AH19" s="28">
        <v>3.0294322438942567</v>
      </c>
      <c r="AI19" s="28">
        <v>0.72382387953480654</v>
      </c>
      <c r="AJ19" s="28">
        <v>0.44181006803218598</v>
      </c>
      <c r="AK19" s="28">
        <v>0.55199417227274039</v>
      </c>
      <c r="AL19" s="28">
        <v>0.60609836632710834</v>
      </c>
      <c r="AM19" s="28">
        <v>2.3064373441987009</v>
      </c>
      <c r="AN19" s="28">
        <f>'Income Statement'!AN53/AN17</f>
        <v>0.51969324034978126</v>
      </c>
      <c r="AO19" s="28">
        <f>'Income Statement'!AO53/AO17</f>
        <v>0.59361041139033888</v>
      </c>
      <c r="AP19" s="28">
        <f>'Income Statement'!AP53/AP17</f>
        <v>0.61428836375911666</v>
      </c>
      <c r="AQ19" s="28">
        <f>'Income Statement'!AQ53/AQ17</f>
        <v>0.68134936514398903</v>
      </c>
      <c r="AR19" s="28">
        <f>'Income Statement'!AR53/AR17</f>
        <v>2.409957299227361</v>
      </c>
      <c r="AS19" s="28">
        <f>'Income Statement'!AS53/AS17</f>
        <v>0.65556156526263054</v>
      </c>
      <c r="AT19" s="28">
        <f>'Income Statement'!AT53/AT17</f>
        <v>0.66017227530446798</v>
      </c>
      <c r="AU19" s="28">
        <f>'Income Statement'!AU53/AU17</f>
        <v>0.66455381321370033</v>
      </c>
      <c r="AV19" s="28">
        <f>'Income Statement'!AV53/AV17</f>
        <v>0.70719664374241986</v>
      </c>
      <c r="AW19" s="28">
        <f>+[1]Resultados!AW51/[1]Indicadores!AW17</f>
        <v>2.8575892811578787</v>
      </c>
      <c r="AX19" s="28">
        <v>0.69119850142114714</v>
      </c>
      <c r="AY19" s="28">
        <v>0.70787807594448149</v>
      </c>
      <c r="AZ19" s="28">
        <v>0.73106753429549132</v>
      </c>
      <c r="BA19" s="28">
        <v>0.78189391595869795</v>
      </c>
      <c r="BB19" s="28">
        <f>+[1]Resultados!BB53/[1]Indicadores!BB17</f>
        <v>2.9126355329113243</v>
      </c>
      <c r="BC19" s="28">
        <f>'Income Statement'!BC53/Indicators!BC17</f>
        <v>0.73838095744470389</v>
      </c>
    </row>
    <row r="20" spans="1:55" ht="12">
      <c r="A20" s="14"/>
      <c r="B20" s="14" t="s">
        <v>59</v>
      </c>
      <c r="C20" s="29">
        <v>3.8332223592277254E-2</v>
      </c>
      <c r="D20" s="29">
        <f>SUM(C20)</f>
        <v>3.8332223592277254E-2</v>
      </c>
      <c r="E20" s="29">
        <v>1.3907699377199435E-4</v>
      </c>
      <c r="F20" s="29">
        <v>2.032584231488202E-2</v>
      </c>
      <c r="G20" s="29">
        <v>0.17964177815657054</v>
      </c>
      <c r="H20" s="29">
        <v>3.723021838410404E-3</v>
      </c>
      <c r="I20" s="29">
        <f>SUM(E20:H20)</f>
        <v>0.20382971930363497</v>
      </c>
      <c r="J20" s="29">
        <v>0.11899221519121365</v>
      </c>
      <c r="K20" s="29">
        <v>0.1150546591635514</v>
      </c>
      <c r="L20" s="29">
        <v>9.92459250203854E-2</v>
      </c>
      <c r="M20" s="29">
        <v>0.11638483942803621</v>
      </c>
      <c r="N20" s="29">
        <f>SUM(J20:M20)</f>
        <v>0.44967763880318667</v>
      </c>
      <c r="O20" s="29">
        <v>0.15230716227535573</v>
      </c>
      <c r="P20" s="29">
        <v>0.1921078984899329</v>
      </c>
      <c r="Q20" s="29">
        <v>0.1607740915904752</v>
      </c>
      <c r="R20" s="29">
        <v>0.15434243958212193</v>
      </c>
      <c r="S20" s="29">
        <f t="shared" si="11"/>
        <v>0.65953159193788569</v>
      </c>
      <c r="T20" s="29">
        <v>9.8518934151101786E-2</v>
      </c>
      <c r="U20" s="29">
        <v>9.0400143610248979E-2</v>
      </c>
      <c r="V20" s="29">
        <v>0.10315601746391194</v>
      </c>
      <c r="W20" s="29">
        <v>4.0101095598586239E-2</v>
      </c>
      <c r="X20" s="29">
        <v>0.33023568871495074</v>
      </c>
      <c r="Y20" s="29">
        <v>6.0427563183354231E-2</v>
      </c>
      <c r="Z20" s="29">
        <v>4.1465624680578191E-2</v>
      </c>
      <c r="AA20" s="29">
        <v>5.7900349446007672E-2</v>
      </c>
      <c r="AB20" s="29">
        <v>6.0530268019895438E-2</v>
      </c>
      <c r="AC20" s="29">
        <v>0.22037207152742752</v>
      </c>
      <c r="AD20" s="29">
        <v>4.6748995914505896E-2</v>
      </c>
      <c r="AE20" s="29">
        <v>3.6900556458454054E-2</v>
      </c>
      <c r="AF20" s="29">
        <v>2.5999955294873891E-2</v>
      </c>
      <c r="AG20" s="29">
        <v>1.0919649325414157E-2</v>
      </c>
      <c r="AH20" s="29">
        <v>0.12023145243545665</v>
      </c>
      <c r="AI20" s="29">
        <v>2.8149349430757982E-2</v>
      </c>
      <c r="AJ20" s="29">
        <v>4.3989822693179335E-3</v>
      </c>
      <c r="AK20" s="29">
        <v>7.0802188628134024E-3</v>
      </c>
      <c r="AL20" s="29">
        <v>1.3254999637619377E-2</v>
      </c>
      <c r="AM20" s="29">
        <v>5.2400862767641262E-2</v>
      </c>
      <c r="AN20" s="29">
        <f>'Income Statement'!AN46/Indicators!AN17</f>
        <v>1.3417120489389166E-2</v>
      </c>
      <c r="AO20" s="29">
        <f>'Income Statement'!AO46/Indicators!AO17</f>
        <v>1.4689660179248699E-2</v>
      </c>
      <c r="AP20" s="29">
        <f>'Income Statement'!AP46/Indicators!AP17</f>
        <v>9.0530897175543322E-3</v>
      </c>
      <c r="AQ20" s="29">
        <f>'Income Statement'!AQ46/Indicators!AQ17</f>
        <v>3.7077397790623835E-2</v>
      </c>
      <c r="AR20" s="29">
        <f>'Income Statement'!AR46/Indicators!AR17</f>
        <v>7.4379368349541605E-2</v>
      </c>
      <c r="AS20" s="29">
        <f>'Income Statement'!AS46/Indicators!AS17</f>
        <v>2.5864593723171486E-2</v>
      </c>
      <c r="AT20" s="29">
        <f>'Income Statement'!AT46/Indicators!AT17</f>
        <v>4.8579852165620843E-2</v>
      </c>
      <c r="AU20" s="29">
        <f>'Income Statement'!AU46/Indicators!AU17</f>
        <v>2.7031508186073822E-2</v>
      </c>
      <c r="AV20" s="29">
        <f>'Income Statement'!AV46/Indicators!AV17</f>
        <v>2.9031115370750954E-2</v>
      </c>
      <c r="AW20" s="29">
        <f>+[1]Resultados!AW44/[1]Indicadores!AW17</f>
        <v>2.5226575815056971</v>
      </c>
      <c r="AX20" s="29">
        <v>2.9512280579513814E-2</v>
      </c>
      <c r="AY20" s="29">
        <v>3.5204182184952762E-2</v>
      </c>
      <c r="AZ20" s="29">
        <v>2.6337868736466406E-2</v>
      </c>
      <c r="BA20" s="29">
        <v>4.1041108322707229E-2</v>
      </c>
      <c r="BB20" s="29">
        <f>+AZ20+AY20+AX20+BA20</f>
        <v>0.13209543982364019</v>
      </c>
      <c r="BC20" s="29">
        <f>'Income Statement'!BC46/Indicators!BC17</f>
        <v>3.3277530060744985E-2</v>
      </c>
    </row>
    <row r="21" spans="1:55" ht="12">
      <c r="A21" s="14"/>
      <c r="B21" s="26" t="s">
        <v>60</v>
      </c>
      <c r="C21" s="28">
        <f>+C16/C17</f>
        <v>0.37000000041760067</v>
      </c>
      <c r="D21" s="28">
        <f>+D16/D17</f>
        <v>0.37000000041760067</v>
      </c>
      <c r="E21" s="28">
        <f t="shared" ref="E21:W21" si="12">+E16/E17</f>
        <v>0.44000000009825896</v>
      </c>
      <c r="F21" s="28">
        <f t="shared" si="12"/>
        <v>0.44000000009825896</v>
      </c>
      <c r="G21" s="28">
        <f t="shared" si="12"/>
        <v>0.44999999987717626</v>
      </c>
      <c r="H21" s="28">
        <f t="shared" si="12"/>
        <v>0.44999999987717626</v>
      </c>
      <c r="I21" s="28">
        <f>+I16/I17</f>
        <v>1.7799999999508704</v>
      </c>
      <c r="J21" s="28">
        <f>+J16/J17</f>
        <v>0.48000000026263051</v>
      </c>
      <c r="K21" s="28">
        <f t="shared" si="12"/>
        <v>0.48999999964653457</v>
      </c>
      <c r="L21" s="28">
        <f t="shared" si="12"/>
        <v>0.5</v>
      </c>
      <c r="M21" s="28">
        <f t="shared" si="12"/>
        <v>0.50999999991058265</v>
      </c>
      <c r="N21" s="28">
        <f>+N16/N17</f>
        <v>1.9800000009135033</v>
      </c>
      <c r="O21" s="28">
        <f t="shared" si="12"/>
        <v>0.51999999982958844</v>
      </c>
      <c r="P21" s="28">
        <f t="shared" si="12"/>
        <v>0.53</v>
      </c>
      <c r="Q21" s="28">
        <f t="shared" si="12"/>
        <v>0.53999999975676227</v>
      </c>
      <c r="R21" s="28">
        <f t="shared" si="12"/>
        <v>0.5399999996014675</v>
      </c>
      <c r="S21" s="28">
        <f t="shared" si="11"/>
        <v>2.1299999991878185</v>
      </c>
      <c r="T21" s="28">
        <f t="shared" si="12"/>
        <v>0.55999999993734895</v>
      </c>
      <c r="U21" s="28">
        <f t="shared" si="12"/>
        <v>0.57000000017640129</v>
      </c>
      <c r="V21" s="28">
        <f t="shared" si="12"/>
        <v>0.5699999997683044</v>
      </c>
      <c r="W21" s="28">
        <f t="shared" si="12"/>
        <v>0.58000000023359999</v>
      </c>
      <c r="X21" s="28">
        <v>2.2799999999999998</v>
      </c>
      <c r="Y21" s="28">
        <f t="shared" ref="Y21" si="13">+Y16/Y17</f>
        <v>0.57999999999999996</v>
      </c>
      <c r="Z21" s="28">
        <f>+Z16/Z17</f>
        <v>0.6</v>
      </c>
      <c r="AA21" s="28">
        <v>0.61</v>
      </c>
      <c r="AB21" s="28">
        <v>0.61</v>
      </c>
      <c r="AC21" s="28">
        <v>2.4</v>
      </c>
      <c r="AD21" s="28">
        <v>0.61</v>
      </c>
      <c r="AE21" s="28">
        <v>0.61</v>
      </c>
      <c r="AF21" s="28">
        <f>AF16/AF17</f>
        <v>0.62</v>
      </c>
      <c r="AG21" s="28">
        <v>0.63</v>
      </c>
      <c r="AH21" s="28">
        <f>SUM(AD21:AG21)</f>
        <v>2.4699999999999998</v>
      </c>
      <c r="AI21" s="28">
        <v>0</v>
      </c>
      <c r="AJ21" s="28">
        <v>0</v>
      </c>
      <c r="AK21" s="28">
        <v>0.4</v>
      </c>
      <c r="AL21" s="28">
        <v>0.6</v>
      </c>
      <c r="AM21" s="28">
        <v>1</v>
      </c>
      <c r="AN21" s="28">
        <f t="shared" ref="AN21:AV21" si="14">+AN16/AN17</f>
        <v>0.4</v>
      </c>
      <c r="AO21" s="28">
        <f t="shared" si="14"/>
        <v>0.5</v>
      </c>
      <c r="AP21" s="28">
        <f t="shared" si="14"/>
        <v>0.52</v>
      </c>
      <c r="AQ21" s="28">
        <f t="shared" si="14"/>
        <v>0.57999999999999996</v>
      </c>
      <c r="AR21" s="28">
        <f t="shared" si="14"/>
        <v>2.0011093917121223</v>
      </c>
      <c r="AS21" s="28">
        <f t="shared" si="14"/>
        <v>0.57999999999999996</v>
      </c>
      <c r="AT21" s="28">
        <f t="shared" si="14"/>
        <v>0.6</v>
      </c>
      <c r="AU21" s="28">
        <f t="shared" si="14"/>
        <v>0.59999999999999976</v>
      </c>
      <c r="AV21" s="28">
        <f t="shared" si="14"/>
        <v>0.62</v>
      </c>
      <c r="AW21" s="28">
        <f>SUM(AS21:AV21)</f>
        <v>2.4</v>
      </c>
      <c r="AX21" s="28">
        <f>+AX16/AX17</f>
        <v>0.6</v>
      </c>
      <c r="AY21" s="28">
        <f>+AY16/AY17</f>
        <v>0.6</v>
      </c>
      <c r="AZ21" s="28">
        <f>+AZ16/AZ17</f>
        <v>0.45</v>
      </c>
      <c r="BA21" s="28">
        <f>+BA16/BA17</f>
        <v>0.45</v>
      </c>
      <c r="BB21" s="28">
        <f>SUM(AX21:BA21)</f>
        <v>2.1</v>
      </c>
      <c r="BC21" s="28">
        <f>+BC16/BC17</f>
        <v>0.45000000000000007</v>
      </c>
    </row>
    <row r="22" spans="1:55" ht="12">
      <c r="A22" s="14"/>
      <c r="B22" s="14" t="s">
        <v>61</v>
      </c>
      <c r="C22" s="29">
        <f>C18-C21</f>
        <v>-1.1883700647236095E-2</v>
      </c>
      <c r="D22" s="29">
        <f>SUM(C22)</f>
        <v>-1.1883700647236095E-2</v>
      </c>
      <c r="E22" s="29">
        <f t="shared" ref="E22:AI22" si="15">E18-E21</f>
        <v>5.1271661748734931E-2</v>
      </c>
      <c r="F22" s="29">
        <f t="shared" si="15"/>
        <v>2.5486466779120309E-2</v>
      </c>
      <c r="G22" s="29">
        <f t="shared" si="15"/>
        <v>0.13708025822529696</v>
      </c>
      <c r="H22" s="29">
        <f t="shared" si="15"/>
        <v>8.2598909046716629E-3</v>
      </c>
      <c r="I22" s="29">
        <f>I18-I21</f>
        <v>0.22209827765782397</v>
      </c>
      <c r="J22" s="29">
        <f t="shared" si="15"/>
        <v>3.0725826299188685E-2</v>
      </c>
      <c r="K22" s="29">
        <f>K18-K21</f>
        <v>8.7558054363217008E-2</v>
      </c>
      <c r="L22" s="29">
        <f t="shared" si="15"/>
        <v>2.2578077125507412E-2</v>
      </c>
      <c r="M22" s="29">
        <f t="shared" si="15"/>
        <v>4.1537584601889055E-2</v>
      </c>
      <c r="N22" s="29">
        <f>N18-N21</f>
        <v>0.18239954129604663</v>
      </c>
      <c r="O22" s="29">
        <f t="shared" si="15"/>
        <v>4.2642890143661294E-2</v>
      </c>
      <c r="P22" s="29">
        <f t="shared" si="15"/>
        <v>9.301062248322145E-2</v>
      </c>
      <c r="Q22" s="29">
        <f t="shared" si="15"/>
        <v>0.10141095894148378</v>
      </c>
      <c r="R22" s="29">
        <f t="shared" si="15"/>
        <v>0.117419670142209</v>
      </c>
      <c r="S22" s="29">
        <f t="shared" si="11"/>
        <v>0.35448414171057552</v>
      </c>
      <c r="T22" s="29">
        <f t="shared" si="15"/>
        <v>2.9999998206612366E-2</v>
      </c>
      <c r="U22" s="29">
        <f t="shared" si="15"/>
        <v>4.0109504954666475E-2</v>
      </c>
      <c r="V22" s="29">
        <f t="shared" si="15"/>
        <v>9.1234550329181485E-2</v>
      </c>
      <c r="W22" s="29">
        <f t="shared" si="15"/>
        <v>8.1194365310276462E-2</v>
      </c>
      <c r="X22" s="29">
        <f t="shared" si="15"/>
        <v>0.24568167467894142</v>
      </c>
      <c r="Y22" s="29">
        <f t="shared" si="15"/>
        <v>1.8396744191922054E-2</v>
      </c>
      <c r="Z22" s="29">
        <f t="shared" si="15"/>
        <v>6.1988830269184003E-2</v>
      </c>
      <c r="AA22" s="29">
        <f t="shared" si="15"/>
        <v>6.0286796104282447E-2</v>
      </c>
      <c r="AB22" s="29">
        <f t="shared" si="15"/>
        <v>0.13835462216238803</v>
      </c>
      <c r="AC22" s="29">
        <f t="shared" si="15"/>
        <v>0.28012285230245215</v>
      </c>
      <c r="AD22" s="29">
        <f t="shared" si="15"/>
        <v>-1.3089708437531766E-2</v>
      </c>
      <c r="AE22" s="29">
        <f t="shared" si="15"/>
        <v>9.2974750185528254E-2</v>
      </c>
      <c r="AF22" s="29">
        <f t="shared" si="15"/>
        <v>8.3369227652405731E-2</v>
      </c>
      <c r="AG22" s="29">
        <f t="shared" si="15"/>
        <v>0.12155948317668075</v>
      </c>
      <c r="AH22" s="29">
        <f t="shared" si="15"/>
        <v>0.2857832388956747</v>
      </c>
      <c r="AI22" s="29">
        <f t="shared" si="15"/>
        <v>0.65408593569249762</v>
      </c>
      <c r="AJ22" s="29">
        <f t="shared" ref="AJ22:AN22" si="16">AJ18-AJ21</f>
        <v>0.39184938893091181</v>
      </c>
      <c r="AK22" s="29">
        <f t="shared" si="16"/>
        <v>6.5653430185850348E-2</v>
      </c>
      <c r="AL22" s="29">
        <f t="shared" si="16"/>
        <v>-3.7310475829626544E-2</v>
      </c>
      <c r="AM22" s="29">
        <f t="shared" si="16"/>
        <v>1.0742782770355492</v>
      </c>
      <c r="AN22" s="29">
        <f t="shared" si="16"/>
        <v>1.8667193605329868E-2</v>
      </c>
      <c r="AO22" s="29">
        <f t="shared" ref="AO22" si="17">AO18-AO21</f>
        <v>2.5334719410621931E-2</v>
      </c>
      <c r="AP22" s="29">
        <f t="shared" ref="AP22:AR22" si="18">AP18-AP21</f>
        <v>7.027101460661167E-2</v>
      </c>
      <c r="AQ22" s="29">
        <f t="shared" si="18"/>
        <v>8.6131622351676485E-2</v>
      </c>
      <c r="AR22" s="29">
        <f t="shared" si="18"/>
        <v>0.20091569626378369</v>
      </c>
      <c r="AS22" s="29">
        <f t="shared" ref="AS22:BA22" si="19">AS18-AS21</f>
        <v>-1.4570656789290815E-2</v>
      </c>
      <c r="AT22" s="29">
        <f t="shared" si="19"/>
        <v>5.344069395830775E-2</v>
      </c>
      <c r="AU22" s="29">
        <f t="shared" si="19"/>
        <v>4.4316282149067687E-2</v>
      </c>
      <c r="AV22" s="29">
        <f t="shared" ref="AV22" si="20">AV18-AV21</f>
        <v>3.7980675527717223E-2</v>
      </c>
      <c r="AW22" s="29">
        <f>AW18-AW21</f>
        <v>0.12265758150569672</v>
      </c>
      <c r="AX22" s="29">
        <f t="shared" si="19"/>
        <v>7.9054854437149435E-3</v>
      </c>
      <c r="AY22" s="29">
        <f t="shared" si="19"/>
        <v>1.7873620949251934E-2</v>
      </c>
      <c r="AZ22" s="29">
        <f t="shared" si="19"/>
        <v>0.17397538136414287</v>
      </c>
      <c r="BA22" s="29">
        <f t="shared" si="19"/>
        <v>0.24711399015769847</v>
      </c>
      <c r="BB22" s="29">
        <f>BB18-BB21</f>
        <v>0.44686847791480799</v>
      </c>
      <c r="BC22" s="29">
        <f t="shared" ref="BC22" si="21">BC18-BC21</f>
        <v>0.14691318209564463</v>
      </c>
    </row>
    <row r="23" spans="1:55" ht="12">
      <c r="A23" s="14"/>
      <c r="B23" s="14" t="s">
        <v>62</v>
      </c>
      <c r="C23" s="30">
        <f>C21/C18</f>
        <v>1.0331839144290731</v>
      </c>
      <c r="D23" s="30">
        <f>D21/D18</f>
        <v>1.0331839144290731</v>
      </c>
      <c r="E23" s="30">
        <f t="shared" ref="E23:Y23" si="22">E21/E18</f>
        <v>0.89563480711268173</v>
      </c>
      <c r="F23" s="30">
        <f t="shared" si="22"/>
        <v>0.94524767400846033</v>
      </c>
      <c r="G23" s="30">
        <f t="shared" si="22"/>
        <v>0.76650507944457236</v>
      </c>
      <c r="H23" s="30">
        <f t="shared" si="22"/>
        <v>0.98197553163428886</v>
      </c>
      <c r="I23" s="30">
        <f>I21/I18</f>
        <v>0.88906724502900125</v>
      </c>
      <c r="J23" s="30">
        <f t="shared" si="22"/>
        <v>0.93983890239889878</v>
      </c>
      <c r="K23" s="30">
        <f t="shared" si="22"/>
        <v>0.84839956129892591</v>
      </c>
      <c r="L23" s="30">
        <f t="shared" si="22"/>
        <v>0.95679482528295035</v>
      </c>
      <c r="M23" s="30">
        <f t="shared" si="22"/>
        <v>0.92468766269372926</v>
      </c>
      <c r="N23" s="30">
        <f>N21/N18</f>
        <v>0.91564947284918963</v>
      </c>
      <c r="O23" s="30">
        <f t="shared" si="22"/>
        <v>0.92420967028359902</v>
      </c>
      <c r="P23" s="30">
        <f t="shared" si="22"/>
        <v>0.85070780637335541</v>
      </c>
      <c r="Q23" s="30">
        <f t="shared" si="22"/>
        <v>0.84189394090288239</v>
      </c>
      <c r="R23" s="30">
        <f t="shared" si="22"/>
        <v>0.82139312900693995</v>
      </c>
      <c r="S23" s="30">
        <f>S21/S18</f>
        <v>0.85732082733987858</v>
      </c>
      <c r="T23" s="30">
        <f t="shared" si="22"/>
        <v>0.94915254525256409</v>
      </c>
      <c r="U23" s="30">
        <f t="shared" si="22"/>
        <v>0.93425851487750566</v>
      </c>
      <c r="V23" s="30">
        <f t="shared" si="22"/>
        <v>0.86202392129127137</v>
      </c>
      <c r="W23" s="30">
        <f t="shared" si="22"/>
        <v>0.87720045792663603</v>
      </c>
      <c r="X23" s="30">
        <f t="shared" si="22"/>
        <v>0.90272658777944692</v>
      </c>
      <c r="Y23" s="30">
        <f t="shared" si="22"/>
        <v>0.96925661048379352</v>
      </c>
      <c r="Z23" s="30">
        <f>Z21/Z18</f>
        <v>0.90635970361618101</v>
      </c>
      <c r="AA23" s="30">
        <f t="shared" ref="AA23:AI23" si="23">AA21/AA18</f>
        <v>0.91005820724103437</v>
      </c>
      <c r="AB23" s="30">
        <f t="shared" si="23"/>
        <v>0.8151215773043412</v>
      </c>
      <c r="AC23" s="30">
        <f t="shared" si="23"/>
        <v>0.89548133882676206</v>
      </c>
      <c r="AD23" s="30">
        <f t="shared" si="23"/>
        <v>1.021929104963609</v>
      </c>
      <c r="AE23" s="30">
        <f t="shared" si="23"/>
        <v>0.86774098193286386</v>
      </c>
      <c r="AF23" s="30">
        <f t="shared" si="23"/>
        <v>0.88147160214747766</v>
      </c>
      <c r="AG23" s="30">
        <f t="shared" si="23"/>
        <v>0.83825700307462703</v>
      </c>
      <c r="AH23" s="30">
        <f t="shared" si="23"/>
        <v>0.89629690940053885</v>
      </c>
      <c r="AI23" s="30">
        <f t="shared" si="23"/>
        <v>0</v>
      </c>
      <c r="AJ23" s="30">
        <f t="shared" ref="AJ23:AN23" si="24">AJ21/AJ18</f>
        <v>0</v>
      </c>
      <c r="AK23" s="30">
        <f t="shared" si="24"/>
        <v>0.85900795327622326</v>
      </c>
      <c r="AL23" s="30">
        <f t="shared" si="24"/>
        <v>1.0663073937348255</v>
      </c>
      <c r="AM23" s="30">
        <f t="shared" si="24"/>
        <v>0.48209539244134014</v>
      </c>
      <c r="AN23" s="30">
        <f t="shared" si="24"/>
        <v>0.95541281024534463</v>
      </c>
      <c r="AO23" s="30">
        <f t="shared" ref="AO23" si="25">AO21/AO18</f>
        <v>0.95177413851678183</v>
      </c>
      <c r="AP23" s="30">
        <f t="shared" ref="AP23:AR23" si="26">AP21/AP18</f>
        <v>0.8809512700645753</v>
      </c>
      <c r="AQ23" s="30">
        <f t="shared" si="26"/>
        <v>0.87069879365942437</v>
      </c>
      <c r="AR23" s="30">
        <f t="shared" si="26"/>
        <v>0.90875867066143889</v>
      </c>
      <c r="AS23" s="30">
        <f t="shared" ref="AS23:AZ23" si="27">AS21/AS18</f>
        <v>1.0257691910832809</v>
      </c>
      <c r="AT23" s="30">
        <f t="shared" si="27"/>
        <v>0.91821645873540059</v>
      </c>
      <c r="AU23" s="30">
        <f t="shared" si="27"/>
        <v>0.93121967676921935</v>
      </c>
      <c r="AV23" s="30">
        <f t="shared" ref="AV23" si="28">AV21/AV18</f>
        <v>0.94227691338008401</v>
      </c>
      <c r="AW23" s="30">
        <f>AW21/AW18</f>
        <v>0.95137763349059601</v>
      </c>
      <c r="AX23" s="30">
        <f t="shared" si="27"/>
        <v>0.98699553527149919</v>
      </c>
      <c r="AY23" s="30">
        <f t="shared" si="27"/>
        <v>0.97107236764406235</v>
      </c>
      <c r="AZ23" s="30">
        <f t="shared" si="27"/>
        <v>0.72118229891731356</v>
      </c>
      <c r="BA23" s="30">
        <f>BA21/BA18</f>
        <v>0.64551853262649728</v>
      </c>
      <c r="BB23" s="30">
        <f>BB21/BB18</f>
        <v>0.82454198880317853</v>
      </c>
      <c r="BC23" s="30">
        <f t="shared" ref="BC23" si="29">BC21/BC18</f>
        <v>0.75387847596218038</v>
      </c>
    </row>
    <row r="24" spans="1:55" ht="12">
      <c r="A24" s="14"/>
      <c r="B24" s="1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4"/>
      <c r="AE24" s="14"/>
      <c r="AF24" s="14"/>
      <c r="AG24" s="14"/>
      <c r="AH24" s="30"/>
      <c r="AI24" s="14"/>
      <c r="AJ24" s="14"/>
      <c r="AK24" s="14"/>
      <c r="AL24" s="14"/>
      <c r="AM24" s="30"/>
      <c r="AN24" s="14"/>
      <c r="AO24" s="14"/>
      <c r="AP24" s="14"/>
      <c r="AQ24" s="14"/>
      <c r="AR24" s="30"/>
      <c r="AS24" s="14"/>
      <c r="AT24" s="14"/>
      <c r="AU24" s="14"/>
      <c r="AV24" s="14"/>
      <c r="AW24" s="30"/>
      <c r="AX24" s="14"/>
      <c r="AY24" s="14"/>
      <c r="AZ24" s="14"/>
      <c r="BA24" s="14"/>
      <c r="BB24" s="30"/>
      <c r="BC24" s="14"/>
    </row>
    <row r="25" spans="1:55" ht="12">
      <c r="A25" s="14"/>
      <c r="B25" s="22" t="s">
        <v>71</v>
      </c>
      <c r="C25" s="23" t="s">
        <v>36</v>
      </c>
      <c r="D25" s="24">
        <f>+D7</f>
        <v>2013</v>
      </c>
      <c r="E25" s="23" t="s">
        <v>37</v>
      </c>
      <c r="F25" s="23" t="s">
        <v>38</v>
      </c>
      <c r="G25" s="23" t="s">
        <v>39</v>
      </c>
      <c r="H25" s="23" t="s">
        <v>40</v>
      </c>
      <c r="I25" s="24">
        <f>+I7</f>
        <v>2014</v>
      </c>
      <c r="J25" s="23" t="s">
        <v>41</v>
      </c>
      <c r="K25" s="23" t="s">
        <v>42</v>
      </c>
      <c r="L25" s="23" t="s">
        <v>43</v>
      </c>
      <c r="M25" s="23" t="s">
        <v>44</v>
      </c>
      <c r="N25" s="24">
        <f>+N7</f>
        <v>2015</v>
      </c>
      <c r="O25" s="23" t="s">
        <v>45</v>
      </c>
      <c r="P25" s="23" t="s">
        <v>46</v>
      </c>
      <c r="Q25" s="23" t="s">
        <v>47</v>
      </c>
      <c r="R25" s="23" t="s">
        <v>48</v>
      </c>
      <c r="S25" s="24">
        <f>+S7</f>
        <v>2016</v>
      </c>
      <c r="T25" s="23" t="s">
        <v>49</v>
      </c>
      <c r="U25" s="23" t="s">
        <v>50</v>
      </c>
      <c r="V25" s="23" t="s">
        <v>51</v>
      </c>
      <c r="W25" s="23" t="s">
        <v>52</v>
      </c>
      <c r="X25" s="24">
        <f>+X7</f>
        <v>2017</v>
      </c>
      <c r="Y25" s="23" t="s">
        <v>154</v>
      </c>
      <c r="Z25" s="23" t="s">
        <v>158</v>
      </c>
      <c r="AA25" s="23" t="s">
        <v>159</v>
      </c>
      <c r="AB25" s="23" t="s">
        <v>160</v>
      </c>
      <c r="AC25" s="24">
        <v>2018</v>
      </c>
      <c r="AD25" s="24" t="str">
        <f>+AD7</f>
        <v>1Q19</v>
      </c>
      <c r="AE25" s="24" t="str">
        <f>+AE7</f>
        <v>2Q19</v>
      </c>
      <c r="AF25" s="24" t="str">
        <f t="shared" ref="AF25:AI25" si="30">+AF7</f>
        <v>3Q19</v>
      </c>
      <c r="AG25" s="24" t="str">
        <f t="shared" si="30"/>
        <v>4Q19</v>
      </c>
      <c r="AH25" s="24">
        <f t="shared" si="30"/>
        <v>2019</v>
      </c>
      <c r="AI25" s="24" t="str">
        <f t="shared" si="30"/>
        <v>1Q20</v>
      </c>
      <c r="AJ25" s="24" t="str">
        <f t="shared" ref="AJ25:AR25" si="31">+AJ7</f>
        <v>2Q20</v>
      </c>
      <c r="AK25" s="24" t="str">
        <f t="shared" si="31"/>
        <v>3Q20</v>
      </c>
      <c r="AL25" s="24" t="str">
        <f t="shared" si="31"/>
        <v>4Q20</v>
      </c>
      <c r="AM25" s="24">
        <f t="shared" si="31"/>
        <v>2020</v>
      </c>
      <c r="AN25" s="24" t="str">
        <f t="shared" si="31"/>
        <v>1Q21</v>
      </c>
      <c r="AO25" s="24" t="str">
        <f t="shared" si="31"/>
        <v>2Q21</v>
      </c>
      <c r="AP25" s="24" t="str">
        <f t="shared" si="31"/>
        <v>3Q21</v>
      </c>
      <c r="AQ25" s="24" t="str">
        <f t="shared" si="31"/>
        <v>4Q21</v>
      </c>
      <c r="AR25" s="24">
        <f t="shared" si="31"/>
        <v>2021</v>
      </c>
      <c r="AS25" s="24" t="str">
        <f t="shared" ref="AS25:AZ25" si="32">+AS7</f>
        <v>1Q22</v>
      </c>
      <c r="AT25" s="24" t="str">
        <f t="shared" si="32"/>
        <v>2Q22</v>
      </c>
      <c r="AU25" s="24" t="str">
        <f t="shared" si="32"/>
        <v>3Q22</v>
      </c>
      <c r="AV25" s="24" t="str">
        <f t="shared" ref="AV25" si="33">+AV7</f>
        <v>4Q22</v>
      </c>
      <c r="AW25" s="24">
        <f t="shared" si="32"/>
        <v>2022</v>
      </c>
      <c r="AX25" s="24" t="str">
        <f t="shared" si="32"/>
        <v>1Q23</v>
      </c>
      <c r="AY25" s="24" t="str">
        <f t="shared" si="32"/>
        <v>2Q23</v>
      </c>
      <c r="AZ25" s="24" t="str">
        <f t="shared" si="32"/>
        <v>3Q23</v>
      </c>
      <c r="BA25" s="24" t="s">
        <v>267</v>
      </c>
      <c r="BB25" s="24">
        <f t="shared" ref="BB25:BC25" si="34">+BB7</f>
        <v>2023</v>
      </c>
      <c r="BC25" s="24" t="str">
        <f t="shared" si="34"/>
        <v>1Q24</v>
      </c>
    </row>
    <row r="26" spans="1:55" ht="12">
      <c r="A26" s="14"/>
      <c r="B26" s="14" t="s">
        <v>63</v>
      </c>
      <c r="C26" s="25">
        <f>+'Financial Position'!C11</f>
        <v>1559798719</v>
      </c>
      <c r="D26" s="25">
        <f>+C26</f>
        <v>1559798719</v>
      </c>
      <c r="E26" s="25">
        <f>+'Financial Position'!D11</f>
        <v>4793212172</v>
      </c>
      <c r="F26" s="25">
        <f>+'Financial Position'!E11</f>
        <v>4263061717</v>
      </c>
      <c r="G26" s="25">
        <f>+'Financial Position'!F11</f>
        <v>4094718099</v>
      </c>
      <c r="H26" s="25">
        <f>+'Financial Position'!G11</f>
        <v>3486159485</v>
      </c>
      <c r="I26" s="25">
        <f>+H26</f>
        <v>3486159485</v>
      </c>
      <c r="J26" s="25">
        <f>+'Financial Position'!H11</f>
        <v>3334252187</v>
      </c>
      <c r="K26" s="25">
        <f>+'Financial Position'!I11</f>
        <v>3281446644</v>
      </c>
      <c r="L26" s="25">
        <f>+'Financial Position'!J11</f>
        <v>2188172960</v>
      </c>
      <c r="M26" s="25">
        <f>+'Financial Position'!K11</f>
        <v>2254171381</v>
      </c>
      <c r="N26" s="25">
        <f>+M26</f>
        <v>2254171381</v>
      </c>
      <c r="O26" s="25">
        <f>+'Financial Position'!L11</f>
        <v>1780453191</v>
      </c>
      <c r="P26" s="25">
        <f>+'Financial Position'!M11</f>
        <v>736254871</v>
      </c>
      <c r="Q26" s="25">
        <f>+'Financial Position'!N11</f>
        <v>2899193919</v>
      </c>
      <c r="R26" s="25">
        <f>+'Financial Position'!O11</f>
        <v>2445656408</v>
      </c>
      <c r="S26" s="25">
        <f>+R26</f>
        <v>2445656408</v>
      </c>
      <c r="T26" s="25">
        <f>+'Financial Position'!P11</f>
        <v>1752055381</v>
      </c>
      <c r="U26" s="25">
        <f>+'Financial Position'!Q11</f>
        <v>1051892720</v>
      </c>
      <c r="V26" s="25">
        <f>+'Financial Position'!R11</f>
        <v>3232076676</v>
      </c>
      <c r="W26" s="25">
        <f>+'Financial Position'!S11</f>
        <v>3088324660</v>
      </c>
      <c r="X26" s="25">
        <f>+W26</f>
        <v>3088324660</v>
      </c>
      <c r="Y26" s="25">
        <f>+'Financial Position'!T11</f>
        <v>2387681653</v>
      </c>
      <c r="Z26" s="25">
        <f>+'Financial Position'!U11</f>
        <v>1911591698.4299998</v>
      </c>
      <c r="AA26" s="25">
        <f>+'Financial Position'!V11</f>
        <v>1310940681.8500001</v>
      </c>
      <c r="AB26" s="25">
        <v>1808607827.8200002</v>
      </c>
      <c r="AC26" s="25">
        <f>+AB26</f>
        <v>1808607827.8200002</v>
      </c>
      <c r="AD26" s="25">
        <v>1489087286.1700001</v>
      </c>
      <c r="AE26" s="25">
        <v>1616379650.8400002</v>
      </c>
      <c r="AF26" s="25">
        <v>1470972245</v>
      </c>
      <c r="AG26" s="25">
        <v>490355748.40999997</v>
      </c>
      <c r="AH26" s="25">
        <f>AG26</f>
        <v>490355748.40999997</v>
      </c>
      <c r="AI26" s="25">
        <v>322464739</v>
      </c>
      <c r="AJ26" s="25">
        <v>635211974</v>
      </c>
      <c r="AK26" s="25">
        <v>886098722</v>
      </c>
      <c r="AL26" s="25">
        <v>864292306.72000015</v>
      </c>
      <c r="AM26" s="25">
        <f t="shared" ref="AM26:AM32" si="35">AL26</f>
        <v>864292306.72000015</v>
      </c>
      <c r="AN26" s="25">
        <f>'Financial Position'!AF11</f>
        <v>378202677.30999994</v>
      </c>
      <c r="AO26" s="25">
        <f>'Financial Position'!AG11</f>
        <v>469819585.93000007</v>
      </c>
      <c r="AP26" s="25">
        <f>'Financial Position'!AH11</f>
        <v>367761078.74000001</v>
      </c>
      <c r="AQ26" s="25">
        <f>'Financial Position'!AI11</f>
        <v>611855145.36000001</v>
      </c>
      <c r="AR26" s="25">
        <f>AQ26</f>
        <v>611855145.36000001</v>
      </c>
      <c r="AS26" s="25">
        <f>'Financial Position'!AJ11</f>
        <v>407302060.98999989</v>
      </c>
      <c r="AT26" s="25">
        <f>'Financial Position'!AK11</f>
        <v>405399313.72000003</v>
      </c>
      <c r="AU26" s="25">
        <f>'Financial Position'!AL11</f>
        <v>157571431.29000002</v>
      </c>
      <c r="AV26" s="25">
        <f>'Financial Position'!AM11</f>
        <v>291665367.76999998</v>
      </c>
      <c r="AW26" s="25">
        <f>AV26</f>
        <v>291665367.76999998</v>
      </c>
      <c r="AX26" s="25">
        <v>358343132.26999998</v>
      </c>
      <c r="AY26" s="25">
        <v>560111463.77999997</v>
      </c>
      <c r="AZ26" s="25">
        <v>718042554.82000005</v>
      </c>
      <c r="BA26" s="25">
        <v>892211181.52999997</v>
      </c>
      <c r="BB26" s="25">
        <f>BA26</f>
        <v>892211181.52999997</v>
      </c>
      <c r="BC26" s="25">
        <f>'Financial Position'!AR11</f>
        <v>496998782.07999992</v>
      </c>
    </row>
    <row r="27" spans="1:55" ht="12">
      <c r="A27" s="14"/>
      <c r="B27" s="14" t="s">
        <v>64</v>
      </c>
      <c r="C27" s="25">
        <f>+'Financial Position'!C14</f>
        <v>3201355395</v>
      </c>
      <c r="D27" s="25">
        <f t="shared" ref="D27:D31" si="36">+C27</f>
        <v>3201355395</v>
      </c>
      <c r="E27" s="25">
        <f>+'Financial Position'!D14</f>
        <v>8996148</v>
      </c>
      <c r="F27" s="25">
        <f>+'Financial Position'!E14</f>
        <v>23832127</v>
      </c>
      <c r="G27" s="25">
        <f>+'Financial Position'!F14</f>
        <v>32217849</v>
      </c>
      <c r="H27" s="25">
        <f>+'Financial Position'!G14</f>
        <v>171078329</v>
      </c>
      <c r="I27" s="25">
        <f t="shared" ref="I27:I32" si="37">+H27</f>
        <v>171078329</v>
      </c>
      <c r="J27" s="25">
        <f>+'Financial Position'!H14</f>
        <v>30981409</v>
      </c>
      <c r="K27" s="25">
        <f>+'Financial Position'!I14</f>
        <v>46013076</v>
      </c>
      <c r="L27" s="25">
        <f>+'Financial Position'!J14</f>
        <v>756651492</v>
      </c>
      <c r="M27" s="25">
        <f>+'Financial Position'!K14</f>
        <v>124145182</v>
      </c>
      <c r="N27" s="25">
        <f t="shared" ref="N27:N32" si="38">+M27</f>
        <v>124145182</v>
      </c>
      <c r="O27" s="25">
        <f>+'Financial Position'!L14</f>
        <v>166416070</v>
      </c>
      <c r="P27" s="25">
        <f>+'Financial Position'!M14</f>
        <v>322096033</v>
      </c>
      <c r="Q27" s="25">
        <f>+'Financial Position'!N14</f>
        <v>334550252</v>
      </c>
      <c r="R27" s="25">
        <f>+'Financial Position'!O14</f>
        <v>121053178</v>
      </c>
      <c r="S27" s="25">
        <f t="shared" ref="S27:S32" si="39">+R27</f>
        <v>121053178</v>
      </c>
      <c r="T27" s="25">
        <f>+'Financial Position'!P14</f>
        <v>117934558</v>
      </c>
      <c r="U27" s="25">
        <f>+'Financial Position'!Q14</f>
        <v>107731066</v>
      </c>
      <c r="V27" s="25">
        <f>+'Financial Position'!R14</f>
        <v>81858856</v>
      </c>
      <c r="W27" s="25">
        <f>+'Financial Position'!S14</f>
        <v>2304908</v>
      </c>
      <c r="X27" s="25">
        <f t="shared" ref="X27:X32" si="40">+W27</f>
        <v>2304908</v>
      </c>
      <c r="Y27" s="25">
        <f>+'Financial Position'!T14</f>
        <v>624928</v>
      </c>
      <c r="Z27" s="25">
        <f>+'Financial Position'!U14</f>
        <v>7897716.6000001431</v>
      </c>
      <c r="AA27" s="25">
        <f>+'Financial Position'!V14</f>
        <v>76471028.130000114</v>
      </c>
      <c r="AB27" s="25">
        <v>37599749.700000152</v>
      </c>
      <c r="AC27" s="25">
        <f t="shared" ref="AC27:AC30" si="41">+AB27</f>
        <v>37599749.700000152</v>
      </c>
      <c r="AD27" s="25">
        <v>41371877.529999971</v>
      </c>
      <c r="AE27" s="25">
        <v>47046422.25999999</v>
      </c>
      <c r="AF27" s="25">
        <v>60098939.990000248</v>
      </c>
      <c r="AG27" s="25">
        <v>84514505.839999914</v>
      </c>
      <c r="AH27" s="25">
        <f t="shared" ref="AH27:AH32" si="42">AG27</f>
        <v>84514505.839999914</v>
      </c>
      <c r="AI27" s="25">
        <v>125857172</v>
      </c>
      <c r="AJ27" s="25">
        <v>140086874</v>
      </c>
      <c r="AK27" s="25">
        <v>165765143</v>
      </c>
      <c r="AL27" s="25">
        <v>206127579.30000019</v>
      </c>
      <c r="AM27" s="25">
        <f t="shared" si="35"/>
        <v>206127579.30000019</v>
      </c>
      <c r="AN27" s="25">
        <f>'Financial Position'!AF14</f>
        <v>241941044.59000015</v>
      </c>
      <c r="AO27" s="25">
        <f>'Financial Position'!AG14</f>
        <v>260959880.33999991</v>
      </c>
      <c r="AP27" s="25">
        <f>'Financial Position'!AH14</f>
        <v>284350761.99999976</v>
      </c>
      <c r="AQ27" s="25">
        <f>'Financial Position'!AI14</f>
        <v>304696801.44000006</v>
      </c>
      <c r="AR27" s="25">
        <f t="shared" ref="AR27:AR32" si="43">AQ27</f>
        <v>304696801.44000006</v>
      </c>
      <c r="AS27" s="25">
        <f>'Financial Position'!AJ14</f>
        <v>344107321.48000002</v>
      </c>
      <c r="AT27" s="25">
        <f>'Financial Position'!AK14</f>
        <v>395638704.63999987</v>
      </c>
      <c r="AU27" s="25">
        <f>'Financial Position'!AL14</f>
        <v>442855610.86000013</v>
      </c>
      <c r="AV27" s="25">
        <f>'Financial Position'!AM14</f>
        <v>473046516.85000014</v>
      </c>
      <c r="AW27" s="25">
        <f>AV27</f>
        <v>473046516.85000014</v>
      </c>
      <c r="AX27" s="25">
        <v>488777184.44999981</v>
      </c>
      <c r="AY27" s="25">
        <v>510354858.82999992</v>
      </c>
      <c r="AZ27" s="25">
        <v>494910671.93000007</v>
      </c>
      <c r="BA27" s="25">
        <v>479729904.3499999</v>
      </c>
      <c r="BB27" s="25">
        <f>BA27</f>
        <v>479729904.3499999</v>
      </c>
      <c r="BC27" s="25">
        <f>'Financial Position'!AR14</f>
        <v>421707123.18000007</v>
      </c>
    </row>
    <row r="28" spans="1:55" ht="12">
      <c r="A28" s="14"/>
      <c r="B28" s="14" t="s">
        <v>65</v>
      </c>
      <c r="C28" s="25">
        <f>+'Financial Position'!C19</f>
        <v>34409816336</v>
      </c>
      <c r="D28" s="25">
        <f t="shared" si="36"/>
        <v>34409816336</v>
      </c>
      <c r="E28" s="25">
        <f>+'Financial Position'!D19</f>
        <v>35104812863</v>
      </c>
      <c r="F28" s="25">
        <f>+'Financial Position'!E19</f>
        <v>36143821564</v>
      </c>
      <c r="G28" s="25">
        <f>+'Financial Position'!F19</f>
        <v>36824014767</v>
      </c>
      <c r="H28" s="25">
        <f>+'Financial Position'!G19</f>
        <v>40641438056</v>
      </c>
      <c r="I28" s="25">
        <f t="shared" si="37"/>
        <v>40641438056</v>
      </c>
      <c r="J28" s="25">
        <f>+'Financial Position'!H19</f>
        <v>41212846064</v>
      </c>
      <c r="K28" s="25">
        <f>+'Financial Position'!I19</f>
        <v>41996899070</v>
      </c>
      <c r="L28" s="25">
        <f>+'Financial Position'!J19</f>
        <v>43329419032</v>
      </c>
      <c r="M28" s="25">
        <f>+'Financial Position'!K19</f>
        <v>46521679058</v>
      </c>
      <c r="N28" s="25">
        <f t="shared" si="38"/>
        <v>46521679058</v>
      </c>
      <c r="O28" s="25">
        <f>+'Financial Position'!L19</f>
        <v>48807944098</v>
      </c>
      <c r="P28" s="25">
        <f>+'Financial Position'!M19</f>
        <v>51637490165</v>
      </c>
      <c r="Q28" s="25">
        <f>+'Financial Position'!N19</f>
        <v>52480296539</v>
      </c>
      <c r="R28" s="25">
        <f>+'Financial Position'!O19</f>
        <v>55044271556</v>
      </c>
      <c r="S28" s="25">
        <f t="shared" si="39"/>
        <v>55044271556</v>
      </c>
      <c r="T28" s="25">
        <f>+'Financial Position'!P19</f>
        <v>55601362295</v>
      </c>
      <c r="U28" s="25">
        <f>+'Financial Position'!Q19</f>
        <v>56255836684</v>
      </c>
      <c r="V28" s="25">
        <f>+'Financial Position'!R19</f>
        <v>58379421926</v>
      </c>
      <c r="W28" s="25">
        <f>+'Financial Position'!S19</f>
        <v>60371665765</v>
      </c>
      <c r="X28" s="25">
        <f t="shared" si="40"/>
        <v>60371665765</v>
      </c>
      <c r="Y28" s="25">
        <f>+'Financial Position'!T19</f>
        <v>60820798976</v>
      </c>
      <c r="Z28" s="25">
        <f>+'Financial Position'!U19</f>
        <v>62338817752.779999</v>
      </c>
      <c r="AA28" s="25">
        <f>+'Financial Position'!V19</f>
        <v>62641119039.869995</v>
      </c>
      <c r="AB28" s="25">
        <v>62716149553.529999</v>
      </c>
      <c r="AC28" s="25">
        <f t="shared" si="41"/>
        <v>62716149553.529999</v>
      </c>
      <c r="AD28" s="25">
        <v>62944113294.25</v>
      </c>
      <c r="AE28" s="25">
        <v>62986578970.140007</v>
      </c>
      <c r="AF28" s="25">
        <v>63355137423.110008</v>
      </c>
      <c r="AG28" s="25">
        <v>64364614587.78125</v>
      </c>
      <c r="AH28" s="25">
        <f t="shared" si="42"/>
        <v>64364614587.78125</v>
      </c>
      <c r="AI28" s="25">
        <v>64567917739</v>
      </c>
      <c r="AJ28" s="25">
        <v>64673177557</v>
      </c>
      <c r="AK28" s="25">
        <v>64938967027</v>
      </c>
      <c r="AL28" s="25">
        <v>65335059747.325005</v>
      </c>
      <c r="AM28" s="25">
        <f t="shared" si="35"/>
        <v>65335059747.325005</v>
      </c>
      <c r="AN28" s="25">
        <f>'Financial Position'!AF19</f>
        <v>65508222517</v>
      </c>
      <c r="AO28" s="25">
        <f>'Financial Position'!AG19</f>
        <v>65812811823.720001</v>
      </c>
      <c r="AP28" s="25">
        <f>'Financial Position'!AH19</f>
        <v>65991163207.139999</v>
      </c>
      <c r="AQ28" s="25">
        <f>'Financial Position'!AI19</f>
        <v>66392163670.360001</v>
      </c>
      <c r="AR28" s="25">
        <f t="shared" si="43"/>
        <v>66392163670.360001</v>
      </c>
      <c r="AS28" s="179">
        <f>'Financial Position'!AJ19</f>
        <v>66736975896.82</v>
      </c>
      <c r="AT28" s="179">
        <f>'Financial Position'!AK19</f>
        <v>67209339272.212502</v>
      </c>
      <c r="AU28" s="179">
        <f>'Financial Position'!AL19</f>
        <v>67614698512.445007</v>
      </c>
      <c r="AV28" s="179">
        <f>'Financial Position'!AM19</f>
        <v>67975844866.695</v>
      </c>
      <c r="AW28" s="179">
        <f>AV28</f>
        <v>67975844866.695</v>
      </c>
      <c r="AX28" s="25">
        <v>68416345022.495003</v>
      </c>
      <c r="AY28" s="25">
        <v>69226563440.985001</v>
      </c>
      <c r="AZ28" s="25">
        <v>69725238205.699997</v>
      </c>
      <c r="BA28" s="25">
        <v>69945400990.110001</v>
      </c>
      <c r="BB28" s="25">
        <f>BA28</f>
        <v>69945400990.110001</v>
      </c>
      <c r="BC28" s="25">
        <f>+'Financial Position'!AR19+'Financial Position'!AR21</f>
        <v>70359675747.540009</v>
      </c>
    </row>
    <row r="29" spans="1:55" ht="12">
      <c r="A29" s="14"/>
      <c r="B29" s="26" t="s">
        <v>66</v>
      </c>
      <c r="C29" s="27">
        <f>+'Financial Position'!C28</f>
        <v>39253344023</v>
      </c>
      <c r="D29" s="27">
        <f t="shared" si="36"/>
        <v>39253344023</v>
      </c>
      <c r="E29" s="27">
        <f>+'Financial Position'!D28</f>
        <v>40031832482</v>
      </c>
      <c r="F29" s="27">
        <f>+'Financial Position'!E28</f>
        <v>40568470393</v>
      </c>
      <c r="G29" s="27">
        <f>+'Financial Position'!F28</f>
        <v>41026370307</v>
      </c>
      <c r="H29" s="27">
        <f>+'Financial Position'!G28</f>
        <v>44464637788</v>
      </c>
      <c r="I29" s="27">
        <f t="shared" si="37"/>
        <v>44464637788</v>
      </c>
      <c r="J29" s="27">
        <f>+'Financial Position'!H28</f>
        <v>45045965634</v>
      </c>
      <c r="K29" s="27">
        <f>+'Financial Position'!I28</f>
        <v>45575713283</v>
      </c>
      <c r="L29" s="27">
        <f>+'Financial Position'!J28</f>
        <v>46517520038</v>
      </c>
      <c r="M29" s="27">
        <f>+'Financial Position'!K28</f>
        <v>49190166903</v>
      </c>
      <c r="N29" s="27">
        <f t="shared" si="38"/>
        <v>49190166903</v>
      </c>
      <c r="O29" s="27">
        <f>+'Financial Position'!L28</f>
        <v>51184228124</v>
      </c>
      <c r="P29" s="27">
        <f>+'Financial Position'!M28</f>
        <v>53243421239</v>
      </c>
      <c r="Q29" s="27">
        <f>+'Financial Position'!N28</f>
        <v>56337719013</v>
      </c>
      <c r="R29" s="27">
        <f>+'Financial Position'!O28</f>
        <v>58254149888</v>
      </c>
      <c r="S29" s="27">
        <f t="shared" si="39"/>
        <v>58254149888</v>
      </c>
      <c r="T29" s="27">
        <f>+'Financial Position'!P28</f>
        <v>58048237048</v>
      </c>
      <c r="U29" s="27">
        <f>+'Financial Position'!Q28</f>
        <v>57903828593</v>
      </c>
      <c r="V29" s="27">
        <f>+'Financial Position'!R28</f>
        <v>62164603777</v>
      </c>
      <c r="W29" s="27">
        <f>+'Financial Position'!S28</f>
        <v>63985768435</v>
      </c>
      <c r="X29" s="27">
        <f t="shared" si="40"/>
        <v>63985768435</v>
      </c>
      <c r="Y29" s="27">
        <f>+'Financial Position'!T28</f>
        <v>63758823322</v>
      </c>
      <c r="Z29" s="27">
        <f>+'Financial Position'!U28</f>
        <v>64732751271.279999</v>
      </c>
      <c r="AA29" s="27">
        <f>+'Financial Position'!V28</f>
        <v>64497166718.859818</v>
      </c>
      <c r="AB29" s="27">
        <f>+'Financial Position'!W28</f>
        <v>65048955871.404503</v>
      </c>
      <c r="AC29" s="27">
        <f>AB29</f>
        <v>65048955871.404503</v>
      </c>
      <c r="AD29" s="27">
        <f>+'Financial Position'!Y28</f>
        <v>65203633263.550003</v>
      </c>
      <c r="AE29" s="27">
        <f>+'Financial Position'!Z28</f>
        <v>65376943432.690018</v>
      </c>
      <c r="AF29" s="27">
        <f>+'Financial Position'!AA28</f>
        <v>65447797170.631248</v>
      </c>
      <c r="AG29" s="27">
        <f>+'Financial Position'!AB28</f>
        <v>65618610827</v>
      </c>
      <c r="AH29" s="27">
        <f t="shared" si="42"/>
        <v>65618610827</v>
      </c>
      <c r="AI29" s="27">
        <v>65618610827</v>
      </c>
      <c r="AJ29" s="27">
        <v>66198740980</v>
      </c>
      <c r="AK29" s="27">
        <v>66759004643</v>
      </c>
      <c r="AL29" s="27">
        <v>67118163784.225006</v>
      </c>
      <c r="AM29" s="27">
        <f t="shared" si="35"/>
        <v>67118163784.225006</v>
      </c>
      <c r="AN29" s="27">
        <f>'Financial Position'!AF28</f>
        <v>67110401325.349998</v>
      </c>
      <c r="AO29" s="27">
        <f>'Financial Position'!AG28</f>
        <v>67398950310.290001</v>
      </c>
      <c r="AP29" s="27">
        <f>'Financial Position'!AH28</f>
        <v>67427748594.300003</v>
      </c>
      <c r="AQ29" s="27">
        <f>'Financial Position'!AI28</f>
        <v>68039778597.854996</v>
      </c>
      <c r="AR29" s="27">
        <f t="shared" si="43"/>
        <v>68039778597.854996</v>
      </c>
      <c r="AS29" s="27">
        <f>'Financial Position'!AJ28</f>
        <v>68304522942.834999</v>
      </c>
      <c r="AT29" s="27">
        <f>'Financial Position'!AK28</f>
        <v>68809917464.57251</v>
      </c>
      <c r="AU29" s="27">
        <f>'Financial Position'!AL28</f>
        <v>69012442131.485001</v>
      </c>
      <c r="AV29" s="27">
        <f>'Financial Position'!AM28</f>
        <v>69499486716.474991</v>
      </c>
      <c r="AW29" s="27">
        <f>AV29</f>
        <v>69499486716.474991</v>
      </c>
      <c r="AX29" s="27">
        <v>70058634454.524994</v>
      </c>
      <c r="AY29" s="27">
        <v>70983172209.424988</v>
      </c>
      <c r="AZ29" s="27">
        <v>71568603148.820007</v>
      </c>
      <c r="BA29" s="27">
        <v>72149151893.599991</v>
      </c>
      <c r="BB29" s="27">
        <f>BA29</f>
        <v>72149151893.599991</v>
      </c>
      <c r="BC29" s="27">
        <f>'Financial Position'!AR28</f>
        <v>72234093994.110016</v>
      </c>
    </row>
    <row r="30" spans="1:55" ht="12">
      <c r="A30" s="14"/>
      <c r="B30" s="14" t="s">
        <v>67</v>
      </c>
      <c r="C30" s="25">
        <v>0</v>
      </c>
      <c r="D30" s="25">
        <f t="shared" si="36"/>
        <v>0</v>
      </c>
      <c r="E30" s="25">
        <v>0</v>
      </c>
      <c r="F30" s="25">
        <v>0</v>
      </c>
      <c r="G30" s="25">
        <v>0</v>
      </c>
      <c r="H30" s="25">
        <v>0</v>
      </c>
      <c r="I30" s="25">
        <f t="shared" si="37"/>
        <v>0</v>
      </c>
      <c r="J30" s="25">
        <v>0</v>
      </c>
      <c r="K30" s="25">
        <v>0</v>
      </c>
      <c r="L30" s="25">
        <v>0</v>
      </c>
      <c r="M30" s="25">
        <v>0</v>
      </c>
      <c r="N30" s="25">
        <f t="shared" si="38"/>
        <v>0</v>
      </c>
      <c r="O30" s="25">
        <v>0</v>
      </c>
      <c r="P30" s="25">
        <v>0</v>
      </c>
      <c r="Q30" s="25">
        <v>4000000000</v>
      </c>
      <c r="R30" s="25">
        <v>4000000000</v>
      </c>
      <c r="S30" s="25">
        <f t="shared" si="39"/>
        <v>4000000000</v>
      </c>
      <c r="T30" s="25">
        <v>4000000000</v>
      </c>
      <c r="U30" s="25">
        <v>4000000000</v>
      </c>
      <c r="V30" s="25">
        <v>6500000000</v>
      </c>
      <c r="W30" s="25">
        <v>6500000000</v>
      </c>
      <c r="X30" s="25">
        <f t="shared" si="40"/>
        <v>6500000000</v>
      </c>
      <c r="Y30" s="25">
        <v>6500000000</v>
      </c>
      <c r="Z30" s="25">
        <v>6500000000</v>
      </c>
      <c r="AA30" s="25">
        <v>6500000000</v>
      </c>
      <c r="AB30" s="25">
        <v>6500000000</v>
      </c>
      <c r="AC30" s="25">
        <f t="shared" si="41"/>
        <v>6500000000</v>
      </c>
      <c r="AD30" s="25">
        <v>6500000000</v>
      </c>
      <c r="AE30" s="25">
        <v>6500000000</v>
      </c>
      <c r="AF30" s="25">
        <v>6500000000</v>
      </c>
      <c r="AG30" s="25">
        <v>5650000000</v>
      </c>
      <c r="AH30" s="25">
        <f t="shared" si="42"/>
        <v>5650000000</v>
      </c>
      <c r="AI30" s="25">
        <v>5680000000</v>
      </c>
      <c r="AJ30" s="25">
        <v>5500000000</v>
      </c>
      <c r="AK30" s="25">
        <v>5500000000</v>
      </c>
      <c r="AL30" s="25">
        <v>5630000000</v>
      </c>
      <c r="AM30" s="25">
        <f t="shared" si="35"/>
        <v>5630000000</v>
      </c>
      <c r="AN30" s="25">
        <v>5730000000</v>
      </c>
      <c r="AO30" s="25">
        <v>5580000000</v>
      </c>
      <c r="AP30" s="25">
        <v>5630000000</v>
      </c>
      <c r="AQ30" s="25">
        <v>5730000000</v>
      </c>
      <c r="AR30" s="25">
        <f>AQ30</f>
        <v>5730000000</v>
      </c>
      <c r="AS30" s="25">
        <v>5910000000</v>
      </c>
      <c r="AT30" s="25">
        <v>5930000001</v>
      </c>
      <c r="AU30" s="25">
        <v>5960000000</v>
      </c>
      <c r="AV30" s="25">
        <v>6060000000</v>
      </c>
      <c r="AW30" s="25">
        <f t="shared" ref="AW30" si="44">AV30</f>
        <v>6060000000</v>
      </c>
      <c r="AX30" s="25">
        <v>6505000000</v>
      </c>
      <c r="AY30" s="25">
        <v>7355000000</v>
      </c>
      <c r="AZ30" s="179">
        <v>8000000000</v>
      </c>
      <c r="BA30" s="25">
        <v>8000000000</v>
      </c>
      <c r="BB30" s="25">
        <f t="shared" ref="BB30" si="45">BA30</f>
        <v>8000000000</v>
      </c>
      <c r="BC30" s="25">
        <v>8000000000</v>
      </c>
    </row>
    <row r="31" spans="1:55" ht="12">
      <c r="A31" s="14"/>
      <c r="B31" s="26" t="s">
        <v>68</v>
      </c>
      <c r="C31" s="27">
        <v>160327041</v>
      </c>
      <c r="D31" s="27">
        <f t="shared" si="36"/>
        <v>160327041</v>
      </c>
      <c r="E31" s="27">
        <v>276328382</v>
      </c>
      <c r="F31" s="27">
        <v>333773180</v>
      </c>
      <c r="G31" s="27">
        <v>453516152</v>
      </c>
      <c r="H31" s="27">
        <v>547688782</v>
      </c>
      <c r="I31" s="27">
        <f t="shared" si="37"/>
        <v>547688782</v>
      </c>
      <c r="J31" s="27">
        <v>940453651</v>
      </c>
      <c r="K31" s="27">
        <v>1176742440</v>
      </c>
      <c r="L31" s="27">
        <v>972053449</v>
      </c>
      <c r="M31" s="27">
        <v>1186281646</v>
      </c>
      <c r="N31" s="27">
        <f t="shared" si="38"/>
        <v>1186281646</v>
      </c>
      <c r="O31" s="27">
        <v>1407041263</v>
      </c>
      <c r="P31" s="27">
        <v>1793901987</v>
      </c>
      <c r="Q31" s="27">
        <v>5935514447</v>
      </c>
      <c r="R31" s="27">
        <v>6519809072</v>
      </c>
      <c r="S31" s="27">
        <f t="shared" si="39"/>
        <v>6519809072</v>
      </c>
      <c r="T31" s="27">
        <v>6382126143</v>
      </c>
      <c r="U31" s="27">
        <v>6172069072</v>
      </c>
      <c r="V31" s="27">
        <v>9111692549</v>
      </c>
      <c r="W31" s="27">
        <v>9035500499</v>
      </c>
      <c r="X31" s="27">
        <f t="shared" si="40"/>
        <v>9035500499</v>
      </c>
      <c r="Y31" s="27">
        <v>8851190566</v>
      </c>
      <c r="Z31" s="27">
        <v>8952473259</v>
      </c>
      <c r="AA31" s="27">
        <v>8694708306.7144833</v>
      </c>
      <c r="AB31" s="27">
        <v>8840851981.6548004</v>
      </c>
      <c r="AC31" s="27">
        <f>AB31</f>
        <v>8840851981.6548004</v>
      </c>
      <c r="AD31" s="27">
        <v>8663217574.7859993</v>
      </c>
      <c r="AE31" s="27">
        <v>8713973812.6972008</v>
      </c>
      <c r="AF31" s="27">
        <v>8545985901.4883995</v>
      </c>
      <c r="AG31" s="27">
        <v>7749222495.9096003</v>
      </c>
      <c r="AH31" s="27">
        <f t="shared" si="42"/>
        <v>7749222495.9096003</v>
      </c>
      <c r="AI31" s="27">
        <v>7690822335</v>
      </c>
      <c r="AJ31" s="27">
        <v>7708831359</v>
      </c>
      <c r="AK31" s="27">
        <v>7701529762</v>
      </c>
      <c r="AL31" s="27">
        <v>7478891603.3528004</v>
      </c>
      <c r="AM31" s="27">
        <f t="shared" si="35"/>
        <v>7478891603.3528004</v>
      </c>
      <c r="AN31" s="27">
        <f>'Financial Position'!AF51</f>
        <v>7453116781.1640005</v>
      </c>
      <c r="AO31" s="27">
        <f>'Financial Position'!AG51</f>
        <v>7387191382.7651997</v>
      </c>
      <c r="AP31" s="27">
        <f>'Financial Position'!AH51</f>
        <v>7273590838.0363998</v>
      </c>
      <c r="AQ31" s="27">
        <f>'Financial Position'!AI51</f>
        <v>7550407122.7000008</v>
      </c>
      <c r="AR31" s="27">
        <f t="shared" si="43"/>
        <v>7550407122.7000008</v>
      </c>
      <c r="AS31" s="27">
        <f>'Financial Position'!AJ51</f>
        <v>7557308933.0967159</v>
      </c>
      <c r="AT31" s="27">
        <f>'Financial Position'!AK51</f>
        <v>7835939275.3000002</v>
      </c>
      <c r="AU31" s="27">
        <f>'Financial Position'!AL51</f>
        <v>7850056933.2799997</v>
      </c>
      <c r="AV31" s="27">
        <f>'Financial Position'!AM51</f>
        <v>8126328216.5099983</v>
      </c>
      <c r="AW31" s="27">
        <f>AV31</f>
        <v>8126328216.5099983</v>
      </c>
      <c r="AX31" s="27">
        <v>8560252065.7799997</v>
      </c>
      <c r="AY31" s="27">
        <v>9442069750.5900002</v>
      </c>
      <c r="AZ31" s="27">
        <v>9864464071.0400009</v>
      </c>
      <c r="BA31" s="27">
        <v>10095749859.850002</v>
      </c>
      <c r="BB31" s="27">
        <f>BA31</f>
        <v>10095749859.850002</v>
      </c>
      <c r="BC31" s="27">
        <f>'Financial Position'!AR51</f>
        <v>10025044630.900002</v>
      </c>
    </row>
    <row r="32" spans="1:55" ht="12">
      <c r="A32" s="14"/>
      <c r="B32" s="26" t="s">
        <v>69</v>
      </c>
      <c r="C32" s="27">
        <v>39093016982</v>
      </c>
      <c r="D32" s="27">
        <f>+C32</f>
        <v>39093016982</v>
      </c>
      <c r="E32" s="27">
        <v>39755504100</v>
      </c>
      <c r="F32" s="27">
        <v>40234697213</v>
      </c>
      <c r="G32" s="27">
        <v>40572854155</v>
      </c>
      <c r="H32" s="27">
        <v>43916949006</v>
      </c>
      <c r="I32" s="27">
        <f t="shared" si="37"/>
        <v>43916949006</v>
      </c>
      <c r="J32" s="27">
        <v>44105511983</v>
      </c>
      <c r="K32" s="27">
        <v>44398970843</v>
      </c>
      <c r="L32" s="27">
        <v>45545466589</v>
      </c>
      <c r="M32" s="27">
        <v>48003885257</v>
      </c>
      <c r="N32" s="27">
        <f t="shared" si="38"/>
        <v>48003885257</v>
      </c>
      <c r="O32" s="27">
        <v>49777186861</v>
      </c>
      <c r="P32" s="27">
        <v>51449519252</v>
      </c>
      <c r="Q32" s="27">
        <v>50402204566</v>
      </c>
      <c r="R32" s="27">
        <v>51734340816</v>
      </c>
      <c r="S32" s="27">
        <f t="shared" si="39"/>
        <v>51734340816</v>
      </c>
      <c r="T32" s="27">
        <v>51666110905</v>
      </c>
      <c r="U32" s="27">
        <v>51731759521</v>
      </c>
      <c r="V32" s="27">
        <v>53052911228</v>
      </c>
      <c r="W32" s="27">
        <v>54950267936</v>
      </c>
      <c r="X32" s="27">
        <f t="shared" si="40"/>
        <v>54950267936</v>
      </c>
      <c r="Y32" s="27">
        <v>54907632756</v>
      </c>
      <c r="Z32" s="27">
        <v>55780278012.330002</v>
      </c>
      <c r="AA32" s="27">
        <v>55802458412.150002</v>
      </c>
      <c r="AB32" s="27">
        <v>56208103889.660004</v>
      </c>
      <c r="AC32" s="27">
        <f t="shared" ref="AC32:AC33" si="46">AB32</f>
        <v>56208103889.660004</v>
      </c>
      <c r="AD32" s="27">
        <v>56412441610.18</v>
      </c>
      <c r="AE32" s="27">
        <v>56489659450.849998</v>
      </c>
      <c r="AF32" s="27">
        <v>56830957531.200005</v>
      </c>
      <c r="AG32" s="27">
        <v>57698574674.716263</v>
      </c>
      <c r="AH32" s="27">
        <f t="shared" si="42"/>
        <v>57698574674.716263</v>
      </c>
      <c r="AI32" s="27">
        <v>883056013</v>
      </c>
      <c r="AJ32" s="27">
        <v>984286999</v>
      </c>
      <c r="AK32" s="27">
        <v>59057474880</v>
      </c>
      <c r="AL32" s="27">
        <v>59639272181.055344</v>
      </c>
      <c r="AM32" s="27">
        <f t="shared" si="35"/>
        <v>59639272181.055344</v>
      </c>
      <c r="AN32" s="27">
        <f>'Financial Position'!AF60</f>
        <v>59657284544.047501</v>
      </c>
      <c r="AO32" s="27">
        <f>'Financial Position'!AG60</f>
        <v>60011758927.514999</v>
      </c>
      <c r="AP32" s="27">
        <f>'Financial Position'!AH60</f>
        <v>60154157756.275009</v>
      </c>
      <c r="AQ32" s="27">
        <f>'Financial Position'!AI60</f>
        <v>60489371475.150009</v>
      </c>
      <c r="AR32" s="27">
        <f t="shared" si="43"/>
        <v>60489371475.150009</v>
      </c>
      <c r="AS32" s="27">
        <f>'Financial Position'!AJ60</f>
        <v>60747214009.797493</v>
      </c>
      <c r="AT32" s="27">
        <f>'Financial Position'!AK60</f>
        <v>60973978189.267502</v>
      </c>
      <c r="AU32" s="27">
        <f>'Financial Position'!AL60</f>
        <v>61162385198.180008</v>
      </c>
      <c r="AV32" s="27">
        <f>'Financial Position'!AM60</f>
        <v>61373158499.820007</v>
      </c>
      <c r="AW32" s="27">
        <f>AV32</f>
        <v>61373158499.820007</v>
      </c>
      <c r="AX32" s="27">
        <v>61498382388.805008</v>
      </c>
      <c r="AY32" s="27">
        <v>61541102458.785004</v>
      </c>
      <c r="AZ32" s="27">
        <v>61704139077.780014</v>
      </c>
      <c r="BA32" s="27">
        <v>62053402033.274994</v>
      </c>
      <c r="BB32" s="27">
        <f>BA32</f>
        <v>62053402033.274994</v>
      </c>
      <c r="BC32" s="27">
        <f>'Financial Position'!AR60</f>
        <v>62209049362.775871</v>
      </c>
    </row>
    <row r="33" spans="1:55" ht="12">
      <c r="A33" s="14"/>
      <c r="B33" s="31" t="s">
        <v>70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>
        <f>+Q30/Q29</f>
        <v>7.1000389616004772E-2</v>
      </c>
      <c r="R33" s="32">
        <f t="shared" ref="R33:V33" si="47">+R30/R29</f>
        <v>6.8664636042074928E-2</v>
      </c>
      <c r="S33" s="32">
        <f>+R33</f>
        <v>6.8664636042074928E-2</v>
      </c>
      <c r="T33" s="32">
        <f t="shared" si="47"/>
        <v>6.8908208128567391E-2</v>
      </c>
      <c r="U33" s="32">
        <f t="shared" si="47"/>
        <v>6.9080060804192836E-2</v>
      </c>
      <c r="V33" s="32">
        <f t="shared" si="47"/>
        <v>0.10456111042414309</v>
      </c>
      <c r="W33" s="32">
        <f>+W30/W29</f>
        <v>0.10158508929377055</v>
      </c>
      <c r="X33" s="32">
        <f>+W33</f>
        <v>0.10158508929377055</v>
      </c>
      <c r="Y33" s="32">
        <f>+Y30/Y29</f>
        <v>0.10194667437906077</v>
      </c>
      <c r="Z33" s="32">
        <f>+Z30/Z29</f>
        <v>0.10041284932815542</v>
      </c>
      <c r="AA33" s="32">
        <f t="shared" ref="AA33:AB33" si="48">+AA30/AA29</f>
        <v>0.10077962072866241</v>
      </c>
      <c r="AB33" s="32">
        <f t="shared" si="48"/>
        <v>9.9924739958161229E-2</v>
      </c>
      <c r="AC33" s="32">
        <f t="shared" si="46"/>
        <v>9.9924739958161229E-2</v>
      </c>
      <c r="AD33" s="32">
        <v>9.9883736582882979E-2</v>
      </c>
      <c r="AE33" s="32">
        <f t="shared" ref="AE33:AI33" si="49">+AE30/AE29</f>
        <v>9.9423430627223947E-2</v>
      </c>
      <c r="AF33" s="32">
        <v>9.9883736582883006E-2</v>
      </c>
      <c r="AG33" s="32">
        <f t="shared" si="49"/>
        <v>8.6103621042754569E-2</v>
      </c>
      <c r="AH33" s="32">
        <f t="shared" si="49"/>
        <v>8.6103621042754569E-2</v>
      </c>
      <c r="AI33" s="32">
        <f t="shared" si="49"/>
        <v>8.656080841112318E-2</v>
      </c>
      <c r="AJ33" s="32">
        <f t="shared" ref="AJ33" si="50">+AJ30/AJ29</f>
        <v>8.3083151107989542E-2</v>
      </c>
      <c r="AK33" s="32">
        <f>+AK30/AK29</f>
        <v>8.2385889804854978E-2</v>
      </c>
      <c r="AL33" s="32">
        <f>+AL30/AL29</f>
        <v>8.3881913368482774E-2</v>
      </c>
      <c r="AM33" s="32">
        <f>+AM30/AM29</f>
        <v>8.3881913368482774E-2</v>
      </c>
      <c r="AN33" s="32">
        <f t="shared" ref="AN33" si="51">+AN30/AN29</f>
        <v>8.5381697722549221E-2</v>
      </c>
      <c r="AO33" s="32">
        <f>+AO30/AO29</f>
        <v>8.2790606890921922E-2</v>
      </c>
      <c r="AP33" s="32">
        <f t="shared" ref="AP33:AQ33" si="52">+AP30/AP29</f>
        <v>8.3496781627318509E-2</v>
      </c>
      <c r="AQ33" s="32">
        <f t="shared" si="52"/>
        <v>8.4215441585529238E-2</v>
      </c>
      <c r="AR33" s="32">
        <f>+AR30/AR29</f>
        <v>8.4215441585529238E-2</v>
      </c>
      <c r="AS33" s="32">
        <f t="shared" ref="AS33" si="53">+AS30/AS29</f>
        <v>8.6524284855135594E-2</v>
      </c>
      <c r="AT33" s="32">
        <f>+AT30/AT29</f>
        <v>8.6179437783123647E-2</v>
      </c>
      <c r="AU33" s="32">
        <f>+AU30/AU29</f>
        <v>8.6361238871170393E-2</v>
      </c>
      <c r="AV33" s="32">
        <f>+AV30/AV29</f>
        <v>8.7194888571219695E-2</v>
      </c>
      <c r="AW33" s="32">
        <f>+AW30/AW29</f>
        <v>8.7194888571219695E-2</v>
      </c>
      <c r="AX33" s="32">
        <f>+AX30/AX29</f>
        <v>9.2850796345772202E-2</v>
      </c>
      <c r="AY33" s="32">
        <f t="shared" ref="AY33:BB33" si="54">+AY30/AY29</f>
        <v>0.10361610746699511</v>
      </c>
      <c r="AZ33" s="32">
        <f>+AZ30/AZ29</f>
        <v>0.1117808598746125</v>
      </c>
      <c r="BA33" s="32">
        <f t="shared" si="54"/>
        <v>0.1108814142652402</v>
      </c>
      <c r="BB33" s="32">
        <f t="shared" si="54"/>
        <v>0.1108814142652402</v>
      </c>
      <c r="BC33" s="32">
        <f>+BC30/BC29</f>
        <v>0.11075102569504536</v>
      </c>
    </row>
    <row r="34" spans="1:55" ht="12">
      <c r="A34" s="14"/>
      <c r="B34" s="1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14"/>
      <c r="AE34" s="14"/>
      <c r="AF34" s="14"/>
      <c r="AG34" s="14"/>
      <c r="AH34" s="33"/>
      <c r="AI34" s="14"/>
      <c r="AJ34" s="14"/>
      <c r="AK34" s="14"/>
      <c r="AL34" s="14"/>
      <c r="AM34" s="33"/>
      <c r="AN34" s="14"/>
      <c r="AO34" s="14"/>
      <c r="AP34" s="14"/>
      <c r="AQ34" s="14"/>
      <c r="AR34" s="33"/>
      <c r="AS34" s="14"/>
      <c r="AT34" s="14"/>
      <c r="AU34" s="14"/>
      <c r="AV34" s="14"/>
      <c r="AW34" s="33"/>
      <c r="AX34" s="14"/>
      <c r="AY34" s="14"/>
      <c r="AZ34" s="14"/>
      <c r="BA34" s="14"/>
      <c r="BB34" s="33"/>
      <c r="BC34" s="14"/>
    </row>
    <row r="35" spans="1:55" ht="12"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18:D22 I18 BB18:BB21" formula="1"/>
    <ignoredError sqref="AM8:AM15 AR17:AW17 AR18:AV21" formulaRange="1"/>
    <ignoredError sqref="AW18:AW2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zoomScale="80" zoomScaleNormal="80" workbookViewId="0">
      <pane xSplit="4" ySplit="5" topLeftCell="AO6" activePane="bottomRight" state="frozen"/>
      <selection pane="topRight" activeCell="D1" sqref="D1"/>
      <selection pane="bottomLeft" activeCell="A6" sqref="A6"/>
      <selection pane="bottomRight" activeCell="AY16" sqref="AY16"/>
    </sheetView>
  </sheetViews>
  <sheetFormatPr baseColWidth="10" defaultColWidth="8" defaultRowHeight="12.75" outlineLevelRow="1" outlineLevelCol="1"/>
  <cols>
    <col min="1" max="1" width="2.7109375" style="15" customWidth="1"/>
    <col min="2" max="2" width="32" style="15" bestFit="1" customWidth="1"/>
    <col min="3" max="3" width="19.42578125" style="15" bestFit="1" customWidth="1"/>
    <col min="4" max="4" width="31" style="15" bestFit="1" customWidth="1"/>
    <col min="5" max="5" width="12.140625" style="15" bestFit="1" customWidth="1"/>
    <col min="6" max="8" width="12" style="15" hidden="1" customWidth="1" outlineLevel="1"/>
    <col min="9" max="9" width="12.42578125" style="15" bestFit="1" customWidth="1" collapsed="1"/>
    <col min="10" max="10" width="12.140625" style="15" hidden="1" customWidth="1" outlineLevel="1"/>
    <col min="11" max="11" width="11.7109375" style="15" hidden="1" customWidth="1" outlineLevel="1"/>
    <col min="12" max="12" width="12.140625" style="15" hidden="1" customWidth="1" outlineLevel="1"/>
    <col min="13" max="13" width="12.140625" style="15" bestFit="1" customWidth="1" collapsed="1"/>
    <col min="14" max="15" width="12.42578125" style="15" hidden="1" customWidth="1" outlineLevel="1"/>
    <col min="16" max="16" width="11.7109375" style="15" hidden="1" customWidth="1" outlineLevel="1"/>
    <col min="17" max="17" width="12.42578125" style="15" bestFit="1" customWidth="1" collapsed="1"/>
    <col min="18" max="19" width="12.42578125" style="15" hidden="1" customWidth="1" outlineLevel="1"/>
    <col min="20" max="20" width="12.140625" style="15" hidden="1" customWidth="1" outlineLevel="1"/>
    <col min="21" max="21" width="12.140625" style="15" bestFit="1" customWidth="1" collapsed="1"/>
    <col min="22" max="22" width="12.140625" style="15" hidden="1" customWidth="1" outlineLevel="1"/>
    <col min="23" max="24" width="12.42578125" style="15" hidden="1" customWidth="1" outlineLevel="1"/>
    <col min="25" max="25" width="12.42578125" style="15" bestFit="1" customWidth="1" collapsed="1"/>
    <col min="26" max="26" width="12.42578125" style="15" hidden="1" customWidth="1" outlineLevel="1"/>
    <col min="27" max="27" width="12.140625" style="15" hidden="1" customWidth="1" outlineLevel="1"/>
    <col min="28" max="28" width="12.42578125" style="15" hidden="1" customWidth="1" outlineLevel="1"/>
    <col min="29" max="29" width="12.140625" style="15" bestFit="1" customWidth="1" collapsed="1"/>
    <col min="30" max="30" width="11.7109375" style="15" hidden="1" customWidth="1" outlineLevel="1"/>
    <col min="31" max="32" width="11.42578125" style="15" hidden="1" customWidth="1" outlineLevel="1"/>
    <col min="33" max="33" width="11.42578125" style="15" bestFit="1" customWidth="1" collapsed="1"/>
    <col min="34" max="34" width="12.140625" style="15" hidden="1" customWidth="1" outlineLevel="1"/>
    <col min="35" max="36" width="11.42578125" style="15" hidden="1" customWidth="1" outlineLevel="1"/>
    <col min="37" max="37" width="11.42578125" style="15" bestFit="1" customWidth="1" collapsed="1"/>
    <col min="38" max="38" width="11.7109375" style="15" hidden="1" customWidth="1" outlineLevel="1"/>
    <col min="39" max="39" width="13.5703125" style="15" hidden="1" customWidth="1" outlineLevel="1"/>
    <col min="40" max="40" width="13.7109375" style="15" hidden="1" customWidth="1" outlineLevel="1"/>
    <col min="41" max="41" width="14.85546875" style="15" customWidth="1" collapsed="1"/>
    <col min="42" max="44" width="12.42578125" style="15" hidden="1" customWidth="1" outlineLevel="1"/>
    <col min="45" max="45" width="12.42578125" style="15" bestFit="1" customWidth="1" collapsed="1"/>
    <col min="46" max="46" width="12.42578125" style="15" bestFit="1" customWidth="1" outlineLevel="1"/>
    <col min="47" max="16384" width="8" style="15"/>
  </cols>
  <sheetData>
    <row r="1" spans="1:46" ht="15.75" customHeight="1">
      <c r="A1" s="13"/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T1" s="34"/>
    </row>
    <row r="2" spans="1:46" ht="15.75" customHeight="1">
      <c r="A2" s="13"/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T2" s="34"/>
    </row>
    <row r="3" spans="1:46" ht="15.75" customHeight="1">
      <c r="A3" s="13"/>
      <c r="B3" s="36"/>
      <c r="C3" s="36"/>
      <c r="D3" s="35"/>
      <c r="E3" s="37"/>
      <c r="F3" s="35"/>
      <c r="G3" s="35"/>
      <c r="H3" s="35"/>
      <c r="I3" s="35"/>
      <c r="J3" s="35"/>
      <c r="K3" s="35"/>
      <c r="L3" s="35"/>
      <c r="M3" s="35"/>
      <c r="N3" s="35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T3" s="34"/>
    </row>
    <row r="4" spans="1:46" ht="15.75" customHeight="1">
      <c r="A4" s="13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T4" s="34"/>
    </row>
    <row r="5" spans="1:46">
      <c r="A5" s="13"/>
      <c r="B5" s="38" t="s">
        <v>72</v>
      </c>
      <c r="C5" s="38"/>
      <c r="D5" s="39"/>
      <c r="E5" s="40" t="s">
        <v>79</v>
      </c>
      <c r="F5" s="40" t="s">
        <v>80</v>
      </c>
      <c r="G5" s="40" t="s">
        <v>81</v>
      </c>
      <c r="H5" s="40" t="s">
        <v>82</v>
      </c>
      <c r="I5" s="40" t="s">
        <v>83</v>
      </c>
      <c r="J5" s="40" t="s">
        <v>84</v>
      </c>
      <c r="K5" s="40" t="s">
        <v>85</v>
      </c>
      <c r="L5" s="40" t="s">
        <v>86</v>
      </c>
      <c r="M5" s="40" t="s">
        <v>87</v>
      </c>
      <c r="N5" s="40" t="s">
        <v>88</v>
      </c>
      <c r="O5" s="40" t="s">
        <v>89</v>
      </c>
      <c r="P5" s="40" t="s">
        <v>90</v>
      </c>
      <c r="Q5" s="40" t="s">
        <v>91</v>
      </c>
      <c r="R5" s="40" t="s">
        <v>92</v>
      </c>
      <c r="S5" s="40" t="s">
        <v>93</v>
      </c>
      <c r="T5" s="40" t="s">
        <v>94</v>
      </c>
      <c r="U5" s="40" t="s">
        <v>95</v>
      </c>
      <c r="V5" s="40" t="s">
        <v>155</v>
      </c>
      <c r="W5" s="41">
        <v>43281</v>
      </c>
      <c r="X5" s="41">
        <v>43373</v>
      </c>
      <c r="Y5" s="40" t="s">
        <v>161</v>
      </c>
      <c r="Z5" s="41">
        <v>43555</v>
      </c>
      <c r="AA5" s="41">
        <v>43646</v>
      </c>
      <c r="AB5" s="41">
        <v>43709</v>
      </c>
      <c r="AC5" s="41" t="s">
        <v>238</v>
      </c>
      <c r="AD5" s="40" t="s">
        <v>198</v>
      </c>
      <c r="AE5" s="40" t="s">
        <v>196</v>
      </c>
      <c r="AF5" s="41">
        <v>44075</v>
      </c>
      <c r="AG5" s="41" t="s">
        <v>239</v>
      </c>
      <c r="AH5" s="41">
        <v>44256</v>
      </c>
      <c r="AI5" s="41">
        <v>44348</v>
      </c>
      <c r="AJ5" s="41">
        <v>44440</v>
      </c>
      <c r="AK5" s="41" t="s">
        <v>240</v>
      </c>
      <c r="AL5" s="41">
        <v>44621</v>
      </c>
      <c r="AM5" s="41">
        <v>44713</v>
      </c>
      <c r="AN5" s="41">
        <v>44805</v>
      </c>
      <c r="AO5" s="41" t="s">
        <v>261</v>
      </c>
      <c r="AP5" s="41">
        <v>44986</v>
      </c>
      <c r="AQ5" s="41">
        <v>45078</v>
      </c>
      <c r="AR5" s="41">
        <v>45170</v>
      </c>
      <c r="AS5" s="41" t="s">
        <v>269</v>
      </c>
      <c r="AT5" s="41">
        <v>45352</v>
      </c>
    </row>
    <row r="6" spans="1:46">
      <c r="A6" s="13"/>
      <c r="B6" s="42"/>
      <c r="C6" s="23" t="s">
        <v>75</v>
      </c>
      <c r="D6" s="23" t="s">
        <v>78</v>
      </c>
      <c r="E6" s="23" t="s">
        <v>36</v>
      </c>
      <c r="F6" s="23" t="s">
        <v>37</v>
      </c>
      <c r="G6" s="23" t="s">
        <v>38</v>
      </c>
      <c r="H6" s="23" t="s">
        <v>39</v>
      </c>
      <c r="I6" s="23" t="s">
        <v>40</v>
      </c>
      <c r="J6" s="23" t="s">
        <v>41</v>
      </c>
      <c r="K6" s="23" t="s">
        <v>42</v>
      </c>
      <c r="L6" s="23" t="s">
        <v>43</v>
      </c>
      <c r="M6" s="23" t="s">
        <v>44</v>
      </c>
      <c r="N6" s="23" t="s">
        <v>45</v>
      </c>
      <c r="O6" s="23" t="s">
        <v>46</v>
      </c>
      <c r="P6" s="23" t="s">
        <v>47</v>
      </c>
      <c r="Q6" s="23" t="s">
        <v>48</v>
      </c>
      <c r="R6" s="23" t="s">
        <v>49</v>
      </c>
      <c r="S6" s="23" t="s">
        <v>50</v>
      </c>
      <c r="T6" s="23" t="s">
        <v>51</v>
      </c>
      <c r="U6" s="23" t="s">
        <v>52</v>
      </c>
      <c r="V6" s="23" t="s">
        <v>154</v>
      </c>
      <c r="W6" s="23" t="s">
        <v>158</v>
      </c>
      <c r="X6" s="23" t="s">
        <v>159</v>
      </c>
      <c r="Y6" s="23" t="s">
        <v>160</v>
      </c>
      <c r="Z6" s="23" t="s">
        <v>162</v>
      </c>
      <c r="AA6" s="23" t="s">
        <v>164</v>
      </c>
      <c r="AB6" s="23" t="s">
        <v>165</v>
      </c>
      <c r="AC6" s="23" t="s">
        <v>166</v>
      </c>
      <c r="AD6" s="23" t="s">
        <v>168</v>
      </c>
      <c r="AE6" s="23" t="s">
        <v>197</v>
      </c>
      <c r="AF6" s="23" t="s">
        <v>199</v>
      </c>
      <c r="AG6" s="23" t="s">
        <v>212</v>
      </c>
      <c r="AH6" s="23" t="s">
        <v>213</v>
      </c>
      <c r="AI6" s="23" t="s">
        <v>214</v>
      </c>
      <c r="AJ6" s="23" t="s">
        <v>215</v>
      </c>
      <c r="AK6" s="23" t="s">
        <v>216</v>
      </c>
      <c r="AL6" s="23" t="s">
        <v>218</v>
      </c>
      <c r="AM6" s="23" t="s">
        <v>219</v>
      </c>
      <c r="AN6" s="23" t="s">
        <v>220</v>
      </c>
      <c r="AO6" s="23" t="s">
        <v>221</v>
      </c>
      <c r="AP6" s="23" t="s">
        <v>254</v>
      </c>
      <c r="AQ6" s="23" t="s">
        <v>255</v>
      </c>
      <c r="AR6" s="23" t="s">
        <v>256</v>
      </c>
      <c r="AS6" s="23" t="s">
        <v>257</v>
      </c>
      <c r="AT6" s="23" t="s">
        <v>268</v>
      </c>
    </row>
    <row r="7" spans="1:46">
      <c r="A7" s="13"/>
      <c r="B7" s="43" t="s">
        <v>73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outlineLevel="1">
      <c r="A8" s="13"/>
      <c r="B8" s="14" t="s">
        <v>2</v>
      </c>
      <c r="C8" s="19">
        <v>2003</v>
      </c>
      <c r="D8" s="19" t="s">
        <v>14</v>
      </c>
      <c r="E8" s="45">
        <v>15755</v>
      </c>
      <c r="F8" s="45">
        <v>15755</v>
      </c>
      <c r="G8" s="45">
        <v>15755</v>
      </c>
      <c r="H8" s="45">
        <v>15755</v>
      </c>
      <c r="I8" s="45">
        <v>15755</v>
      </c>
      <c r="J8" s="45">
        <v>15755</v>
      </c>
      <c r="K8" s="46">
        <v>15755</v>
      </c>
      <c r="L8" s="45">
        <v>15755</v>
      </c>
      <c r="M8" s="45">
        <v>15755</v>
      </c>
      <c r="N8" s="45">
        <v>15755</v>
      </c>
      <c r="O8" s="45">
        <v>15755</v>
      </c>
      <c r="P8" s="45">
        <v>15755</v>
      </c>
      <c r="Q8" s="45">
        <v>15755</v>
      </c>
      <c r="R8" s="45">
        <v>15755</v>
      </c>
      <c r="S8" s="45">
        <v>15755</v>
      </c>
      <c r="T8" s="45">
        <v>15755</v>
      </c>
      <c r="U8" s="45">
        <v>15755</v>
      </c>
      <c r="V8" s="45">
        <v>15755</v>
      </c>
      <c r="W8" s="45">
        <v>15755.430000000002</v>
      </c>
      <c r="X8" s="45">
        <v>15755.430000000002</v>
      </c>
      <c r="Y8" s="45">
        <v>15755.430000000002</v>
      </c>
      <c r="Z8" s="45">
        <v>15755.430000000002</v>
      </c>
      <c r="AA8" s="45">
        <v>15755.43</v>
      </c>
      <c r="AB8" s="45">
        <v>15755.43</v>
      </c>
      <c r="AC8" s="45">
        <v>15755.43</v>
      </c>
      <c r="AD8" s="45">
        <v>15755.43</v>
      </c>
      <c r="AE8" s="45">
        <v>15755.43</v>
      </c>
      <c r="AF8" s="45">
        <v>15755.43</v>
      </c>
      <c r="AG8" s="45">
        <v>15755</v>
      </c>
      <c r="AH8" s="45">
        <v>15755.43</v>
      </c>
      <c r="AI8" s="45">
        <v>15755.43</v>
      </c>
      <c r="AJ8" s="45">
        <v>15755.43</v>
      </c>
      <c r="AK8" s="45">
        <v>15755.43</v>
      </c>
      <c r="AL8" s="45">
        <v>15755.43</v>
      </c>
      <c r="AM8" s="45">
        <v>15755.429999999998</v>
      </c>
      <c r="AN8" s="45">
        <v>15755.429999999998</v>
      </c>
      <c r="AO8" s="45">
        <v>15755.429999999998</v>
      </c>
      <c r="AP8" s="45">
        <v>15755.429999999998</v>
      </c>
      <c r="AQ8" s="45">
        <v>15755.429999999998</v>
      </c>
      <c r="AR8" s="45">
        <v>15754.63</v>
      </c>
      <c r="AS8" s="45">
        <v>15754.63</v>
      </c>
      <c r="AT8" s="202">
        <v>15755</v>
      </c>
    </row>
    <row r="9" spans="1:46" outlineLevel="1">
      <c r="A9" s="13"/>
      <c r="B9" s="14" t="s">
        <v>6</v>
      </c>
      <c r="C9" s="19" t="s">
        <v>76</v>
      </c>
      <c r="D9" s="19" t="s">
        <v>15</v>
      </c>
      <c r="E9" s="45">
        <v>44566</v>
      </c>
      <c r="F9" s="45">
        <v>44573</v>
      </c>
      <c r="G9" s="45">
        <v>44566</v>
      </c>
      <c r="H9" s="45">
        <v>44566</v>
      </c>
      <c r="I9" s="45">
        <v>44566</v>
      </c>
      <c r="J9" s="45">
        <v>44566</v>
      </c>
      <c r="K9" s="46">
        <v>44566</v>
      </c>
      <c r="L9" s="45">
        <v>44566</v>
      </c>
      <c r="M9" s="45">
        <v>44566</v>
      </c>
      <c r="N9" s="45">
        <v>44566</v>
      </c>
      <c r="O9" s="45">
        <v>67754</v>
      </c>
      <c r="P9" s="45">
        <v>67754</v>
      </c>
      <c r="Q9" s="45">
        <v>69909</v>
      </c>
      <c r="R9" s="45">
        <v>69909</v>
      </c>
      <c r="S9" s="45">
        <v>67657</v>
      </c>
      <c r="T9" s="45">
        <v>70820</v>
      </c>
      <c r="U9" s="45">
        <v>70826</v>
      </c>
      <c r="V9" s="45">
        <v>70826</v>
      </c>
      <c r="W9" s="45">
        <v>70825.75999999998</v>
      </c>
      <c r="X9" s="45">
        <v>70825.75999999998</v>
      </c>
      <c r="Y9" s="45">
        <v>70932.25999999998</v>
      </c>
      <c r="Z9" s="45">
        <v>70932.25999999998</v>
      </c>
      <c r="AA9" s="45">
        <v>70838.509999999966</v>
      </c>
      <c r="AB9" s="45">
        <v>70825</v>
      </c>
      <c r="AC9" s="45">
        <v>70830.759999999995</v>
      </c>
      <c r="AD9" s="45">
        <v>70830.759999999995</v>
      </c>
      <c r="AE9" s="45">
        <v>70830.759999999995</v>
      </c>
      <c r="AF9" s="45">
        <v>70830.759999999995</v>
      </c>
      <c r="AG9" s="45">
        <v>70825</v>
      </c>
      <c r="AH9" s="45">
        <v>70830.759999999995</v>
      </c>
      <c r="AI9" s="45">
        <v>70830.759999999995</v>
      </c>
      <c r="AJ9" s="45">
        <v>70830.759999999995</v>
      </c>
      <c r="AK9" s="45">
        <v>70830.759999999995</v>
      </c>
      <c r="AL9" s="45">
        <v>70830.759999999995</v>
      </c>
      <c r="AM9" s="45">
        <v>70830.760000000009</v>
      </c>
      <c r="AN9" s="45">
        <v>70830.760000000009</v>
      </c>
      <c r="AO9" s="45">
        <v>70830.75999999998</v>
      </c>
      <c r="AP9" s="45">
        <v>70830.759999999995</v>
      </c>
      <c r="AQ9" s="45">
        <v>70702</v>
      </c>
      <c r="AR9" s="45">
        <v>70701.84</v>
      </c>
      <c r="AS9" s="45">
        <v>70701.84</v>
      </c>
      <c r="AT9" s="202">
        <v>70704.340000000011</v>
      </c>
    </row>
    <row r="10" spans="1:46" outlineLevel="1">
      <c r="A10" s="13"/>
      <c r="B10" s="14" t="s">
        <v>5</v>
      </c>
      <c r="C10" s="19">
        <v>2000</v>
      </c>
      <c r="D10" s="19" t="s">
        <v>16</v>
      </c>
      <c r="E10" s="45">
        <v>15375</v>
      </c>
      <c r="F10" s="45">
        <v>15299</v>
      </c>
      <c r="G10" s="45">
        <v>15375</v>
      </c>
      <c r="H10" s="45">
        <v>15375</v>
      </c>
      <c r="I10" s="45">
        <v>15375</v>
      </c>
      <c r="J10" s="45">
        <v>15374</v>
      </c>
      <c r="K10" s="46">
        <v>15385</v>
      </c>
      <c r="L10" s="45">
        <v>15386</v>
      </c>
      <c r="M10" s="45">
        <v>15386</v>
      </c>
      <c r="N10" s="45">
        <v>15386</v>
      </c>
      <c r="O10" s="45">
        <v>15386</v>
      </c>
      <c r="P10" s="45">
        <v>15888</v>
      </c>
      <c r="Q10" s="45">
        <v>15855</v>
      </c>
      <c r="R10" s="45">
        <v>15855</v>
      </c>
      <c r="S10" s="45">
        <v>15855</v>
      </c>
      <c r="T10" s="45">
        <v>16325</v>
      </c>
      <c r="U10" s="45">
        <v>16325</v>
      </c>
      <c r="V10" s="45">
        <v>16325</v>
      </c>
      <c r="W10" s="45">
        <v>16325.419999999998</v>
      </c>
      <c r="X10" s="45">
        <v>16229.43</v>
      </c>
      <c r="Y10" s="45">
        <v>16219.43</v>
      </c>
      <c r="Z10" s="45">
        <v>16229.43</v>
      </c>
      <c r="AA10" s="45">
        <v>16229.43</v>
      </c>
      <c r="AB10" s="45">
        <v>16389</v>
      </c>
      <c r="AC10" s="45">
        <v>16389</v>
      </c>
      <c r="AD10" s="45">
        <v>16389</v>
      </c>
      <c r="AE10" s="45">
        <v>16389</v>
      </c>
      <c r="AF10" s="45">
        <v>16389</v>
      </c>
      <c r="AG10" s="45">
        <v>16389</v>
      </c>
      <c r="AH10" s="45">
        <v>16389</v>
      </c>
      <c r="AI10" s="45">
        <v>16389</v>
      </c>
      <c r="AJ10" s="45">
        <v>16396</v>
      </c>
      <c r="AK10" s="45">
        <v>16396</v>
      </c>
      <c r="AL10" s="45">
        <v>16846.760000000006</v>
      </c>
      <c r="AM10" s="45">
        <v>19325.690000000006</v>
      </c>
      <c r="AN10" s="45">
        <v>19325.690000000006</v>
      </c>
      <c r="AO10" s="45">
        <v>19325.690000000006</v>
      </c>
      <c r="AP10" s="45">
        <v>19325.690000000002</v>
      </c>
      <c r="AQ10" s="45">
        <v>17103</v>
      </c>
      <c r="AR10" s="45">
        <v>17114.695</v>
      </c>
      <c r="AS10" s="45">
        <v>17081.105</v>
      </c>
      <c r="AT10" s="202">
        <v>17081.105</v>
      </c>
    </row>
    <row r="11" spans="1:46" outlineLevel="1">
      <c r="A11" s="13"/>
      <c r="B11" s="14" t="s">
        <v>156</v>
      </c>
      <c r="C11" s="19">
        <v>2018</v>
      </c>
      <c r="D11" s="10" t="s">
        <v>157</v>
      </c>
      <c r="E11" s="45"/>
      <c r="F11" s="45"/>
      <c r="G11" s="45"/>
      <c r="H11" s="45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>
        <v>82657.829999999914</v>
      </c>
      <c r="X11" s="45">
        <v>108470.62000000001</v>
      </c>
      <c r="Y11" s="45">
        <v>108834</v>
      </c>
      <c r="Z11" s="45">
        <v>108834</v>
      </c>
      <c r="AA11" s="45">
        <v>108836.82000000004</v>
      </c>
      <c r="AB11" s="45">
        <v>109160.23000000001</v>
      </c>
      <c r="AC11" s="45">
        <v>108830.15000000004</v>
      </c>
      <c r="AD11" s="45">
        <v>108830.15000000004</v>
      </c>
      <c r="AE11" s="45">
        <v>108830.15000000004</v>
      </c>
      <c r="AF11" s="45">
        <v>108830.15000000004</v>
      </c>
      <c r="AG11" s="45">
        <v>108830.15000000004</v>
      </c>
      <c r="AH11" s="45">
        <v>108830.15000000004</v>
      </c>
      <c r="AI11" s="45">
        <v>108830.15000000004</v>
      </c>
      <c r="AJ11" s="45">
        <v>108830.15000000004</v>
      </c>
      <c r="AK11" s="45">
        <v>108830.15000000004</v>
      </c>
      <c r="AL11" s="45">
        <v>108830.15000000004</v>
      </c>
      <c r="AM11" s="45">
        <v>108840.65999999996</v>
      </c>
      <c r="AN11" s="45">
        <v>108847</v>
      </c>
      <c r="AO11" s="45">
        <v>108846.90999999995</v>
      </c>
      <c r="AP11" s="45">
        <v>108846.90999999995</v>
      </c>
      <c r="AQ11" s="45">
        <v>108846.90999999995</v>
      </c>
      <c r="AR11" s="45">
        <v>108846.90999999995</v>
      </c>
      <c r="AS11" s="45">
        <v>108846.90999999995</v>
      </c>
      <c r="AT11" s="202">
        <v>109904.35999999997</v>
      </c>
    </row>
    <row r="12" spans="1:46" outlineLevel="1">
      <c r="A12" s="13"/>
      <c r="B12" s="14" t="s">
        <v>3</v>
      </c>
      <c r="C12" s="19">
        <v>2006</v>
      </c>
      <c r="D12" s="19" t="s">
        <v>23</v>
      </c>
      <c r="E12" s="45">
        <v>42175</v>
      </c>
      <c r="F12" s="45">
        <v>41950</v>
      </c>
      <c r="G12" s="45">
        <v>42060</v>
      </c>
      <c r="H12" s="45">
        <v>42060</v>
      </c>
      <c r="I12" s="45">
        <v>42072</v>
      </c>
      <c r="J12" s="45">
        <v>42072</v>
      </c>
      <c r="K12" s="46">
        <v>42072</v>
      </c>
      <c r="L12" s="45">
        <v>42072</v>
      </c>
      <c r="M12" s="45">
        <v>42072</v>
      </c>
      <c r="N12" s="45">
        <v>42072</v>
      </c>
      <c r="O12" s="45">
        <v>42072</v>
      </c>
      <c r="P12" s="45">
        <v>42072</v>
      </c>
      <c r="Q12" s="45">
        <v>42072</v>
      </c>
      <c r="R12" s="45">
        <v>42072</v>
      </c>
      <c r="S12" s="45">
        <v>41558</v>
      </c>
      <c r="T12" s="45">
        <v>41558</v>
      </c>
      <c r="U12" s="45">
        <v>41558</v>
      </c>
      <c r="V12" s="45">
        <v>41558</v>
      </c>
      <c r="W12" s="45">
        <v>41557.840000000011</v>
      </c>
      <c r="X12" s="45">
        <v>41557.840000000004</v>
      </c>
      <c r="Y12" s="45">
        <v>41557.840000000004</v>
      </c>
      <c r="Z12" s="45">
        <v>41557.840000000004</v>
      </c>
      <c r="AA12" s="45">
        <v>41557.840000000018</v>
      </c>
      <c r="AB12" s="45">
        <v>41550</v>
      </c>
      <c r="AC12" s="45">
        <v>41550</v>
      </c>
      <c r="AD12" s="45">
        <v>41562.100000000006</v>
      </c>
      <c r="AE12" s="45">
        <v>41562.100000000006</v>
      </c>
      <c r="AF12" s="45">
        <v>41600</v>
      </c>
      <c r="AG12" s="45">
        <v>41600</v>
      </c>
      <c r="AH12" s="45">
        <v>41600</v>
      </c>
      <c r="AI12" s="45">
        <v>41600</v>
      </c>
      <c r="AJ12" s="45">
        <v>41600</v>
      </c>
      <c r="AK12" s="45">
        <v>41600</v>
      </c>
      <c r="AL12" s="45">
        <v>41614.916000000012</v>
      </c>
      <c r="AM12" s="45">
        <v>41614.916000000005</v>
      </c>
      <c r="AN12" s="45">
        <v>41614.916000000005</v>
      </c>
      <c r="AO12" s="45">
        <v>41617.415999999997</v>
      </c>
      <c r="AP12" s="45">
        <v>41595.48599999999</v>
      </c>
      <c r="AQ12" s="45">
        <v>41595.48599999999</v>
      </c>
      <c r="AR12" s="45">
        <v>41595.485999999997</v>
      </c>
      <c r="AS12" s="45">
        <v>41586.73599999999</v>
      </c>
      <c r="AT12" s="202">
        <v>41586.735999999997</v>
      </c>
    </row>
    <row r="13" spans="1:46" outlineLevel="1">
      <c r="A13" s="13"/>
      <c r="B13" s="14" t="s">
        <v>17</v>
      </c>
      <c r="C13" s="19">
        <v>2007</v>
      </c>
      <c r="D13" s="19" t="s">
        <v>14</v>
      </c>
      <c r="E13" s="45">
        <v>21855</v>
      </c>
      <c r="F13" s="45">
        <v>22871</v>
      </c>
      <c r="G13" s="45">
        <v>22852</v>
      </c>
      <c r="H13" s="45">
        <v>22871</v>
      </c>
      <c r="I13" s="45">
        <v>22850</v>
      </c>
      <c r="J13" s="45">
        <v>22852</v>
      </c>
      <c r="K13" s="46">
        <v>22852</v>
      </c>
      <c r="L13" s="45">
        <v>22852</v>
      </c>
      <c r="M13" s="45">
        <v>21852</v>
      </c>
      <c r="N13" s="45">
        <v>22852</v>
      </c>
      <c r="O13" s="45">
        <v>22852</v>
      </c>
      <c r="P13" s="45">
        <v>22782</v>
      </c>
      <c r="Q13" s="45">
        <v>24131</v>
      </c>
      <c r="R13" s="45">
        <v>24131</v>
      </c>
      <c r="S13" s="45">
        <v>24131</v>
      </c>
      <c r="T13" s="45">
        <v>24131</v>
      </c>
      <c r="U13" s="45">
        <v>24273</v>
      </c>
      <c r="V13" s="45">
        <v>24273</v>
      </c>
      <c r="W13" s="45">
        <v>24272.96000000001</v>
      </c>
      <c r="X13" s="45">
        <v>24295.760000000009</v>
      </c>
      <c r="Y13" s="45">
        <v>24295</v>
      </c>
      <c r="Z13" s="45">
        <v>24295</v>
      </c>
      <c r="AA13" s="45">
        <v>24290.760000000006</v>
      </c>
      <c r="AB13" s="45">
        <v>24290.760000000006</v>
      </c>
      <c r="AC13" s="45">
        <v>24290.760000000006</v>
      </c>
      <c r="AD13" s="45">
        <v>24290.760000000006</v>
      </c>
      <c r="AE13" s="45">
        <v>24290.760000000006</v>
      </c>
      <c r="AF13" s="45">
        <v>24290.760000000006</v>
      </c>
      <c r="AG13" s="45">
        <v>24290.760000000006</v>
      </c>
      <c r="AH13" s="45">
        <v>24333.430000000004</v>
      </c>
      <c r="AI13" s="45">
        <v>24333.430000000004</v>
      </c>
      <c r="AJ13" s="45">
        <v>24333.430000000004</v>
      </c>
      <c r="AK13" s="45">
        <v>24290.760000000009</v>
      </c>
      <c r="AL13" s="45">
        <v>24290.760000000009</v>
      </c>
      <c r="AM13" s="45">
        <v>24290.760000000009</v>
      </c>
      <c r="AN13" s="45">
        <v>24290.760000000009</v>
      </c>
      <c r="AO13" s="45">
        <v>24290.760000000009</v>
      </c>
      <c r="AP13" s="45">
        <v>24290.760000000009</v>
      </c>
      <c r="AQ13" s="45">
        <v>24218</v>
      </c>
      <c r="AR13" s="45">
        <v>24274.850000000006</v>
      </c>
      <c r="AS13" s="45">
        <v>24300.130000000008</v>
      </c>
      <c r="AT13" s="202">
        <v>24321.630000000008</v>
      </c>
    </row>
    <row r="14" spans="1:46" outlineLevel="1">
      <c r="A14" s="13"/>
      <c r="B14" s="14" t="s">
        <v>8</v>
      </c>
      <c r="C14" s="19">
        <v>2017</v>
      </c>
      <c r="D14" s="19" t="s">
        <v>24</v>
      </c>
      <c r="E14" s="45"/>
      <c r="F14" s="45"/>
      <c r="G14" s="45"/>
      <c r="H14" s="45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45"/>
      <c r="T14" s="45">
        <v>71337</v>
      </c>
      <c r="U14" s="45">
        <v>71402</v>
      </c>
      <c r="V14" s="45">
        <v>71402</v>
      </c>
      <c r="W14" s="45">
        <v>71491.48000000001</v>
      </c>
      <c r="X14" s="45">
        <v>71491.959999999992</v>
      </c>
      <c r="Y14" s="45">
        <v>71368</v>
      </c>
      <c r="Z14" s="45">
        <v>71368</v>
      </c>
      <c r="AA14" s="45">
        <v>71367.520000000004</v>
      </c>
      <c r="AB14" s="45">
        <v>71362</v>
      </c>
      <c r="AC14" s="45">
        <v>71362</v>
      </c>
      <c r="AD14" s="45">
        <v>71360.189999999988</v>
      </c>
      <c r="AE14" s="45">
        <v>71360.189999999988</v>
      </c>
      <c r="AF14" s="45">
        <v>71360.189999999988</v>
      </c>
      <c r="AG14" s="45">
        <v>71360.189999999988</v>
      </c>
      <c r="AH14" s="45">
        <v>71360.189999999988</v>
      </c>
      <c r="AI14" s="45">
        <v>71360.189999999988</v>
      </c>
      <c r="AJ14" s="45">
        <v>71360.189999999988</v>
      </c>
      <c r="AK14" s="45">
        <v>71360.189999999988</v>
      </c>
      <c r="AL14" s="45">
        <v>71360.189999999988</v>
      </c>
      <c r="AM14" s="45">
        <v>71360.189999999973</v>
      </c>
      <c r="AN14" s="45">
        <v>71360.189999999973</v>
      </c>
      <c r="AO14" s="45">
        <v>71360.19</v>
      </c>
      <c r="AP14" s="45">
        <v>71360.189999999988</v>
      </c>
      <c r="AQ14" s="45">
        <v>71361</v>
      </c>
      <c r="AR14" s="45">
        <v>71361.460000000006</v>
      </c>
      <c r="AS14" s="45">
        <v>71361.460000000006</v>
      </c>
      <c r="AT14" s="202">
        <v>70949.539999999994</v>
      </c>
    </row>
    <row r="15" spans="1:46" outlineLevel="1">
      <c r="A15" s="13"/>
      <c r="B15" s="14" t="s">
        <v>163</v>
      </c>
      <c r="C15" s="19">
        <v>2019</v>
      </c>
      <c r="D15" s="19" t="s">
        <v>24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>
        <v>9595.89</v>
      </c>
      <c r="AB15" s="45">
        <v>9595.89</v>
      </c>
      <c r="AC15" s="45">
        <v>9596</v>
      </c>
      <c r="AD15" s="45">
        <v>9596</v>
      </c>
      <c r="AE15" s="45">
        <v>9596</v>
      </c>
      <c r="AF15" s="45">
        <v>9596</v>
      </c>
      <c r="AG15" s="45">
        <v>9596</v>
      </c>
      <c r="AH15" s="45">
        <v>9596</v>
      </c>
      <c r="AI15" s="45">
        <v>9596</v>
      </c>
      <c r="AJ15" s="45">
        <v>9596</v>
      </c>
      <c r="AK15" s="45">
        <v>9596</v>
      </c>
      <c r="AL15" s="45">
        <v>9596</v>
      </c>
      <c r="AM15" s="45">
        <v>9595.89</v>
      </c>
      <c r="AN15" s="45">
        <v>9595.89</v>
      </c>
      <c r="AO15" s="45">
        <v>9595.89</v>
      </c>
      <c r="AP15" s="45">
        <v>9595.89</v>
      </c>
      <c r="AQ15" s="45">
        <v>9596</v>
      </c>
      <c r="AR15" s="45">
        <v>9595.89</v>
      </c>
      <c r="AS15" s="45">
        <v>9595.89</v>
      </c>
      <c r="AT15" s="202">
        <v>9595.89</v>
      </c>
    </row>
    <row r="16" spans="1:46" outlineLevel="1">
      <c r="A16" s="13"/>
      <c r="B16" s="14" t="s">
        <v>4</v>
      </c>
      <c r="C16" s="19" t="s">
        <v>77</v>
      </c>
      <c r="D16" s="19" t="s">
        <v>25</v>
      </c>
      <c r="E16" s="45">
        <v>49555</v>
      </c>
      <c r="F16" s="45">
        <v>49893</v>
      </c>
      <c r="G16" s="45">
        <v>49842</v>
      </c>
      <c r="H16" s="45">
        <v>49858</v>
      </c>
      <c r="I16" s="45">
        <v>49866</v>
      </c>
      <c r="J16" s="45">
        <v>49866</v>
      </c>
      <c r="K16" s="46">
        <v>49568</v>
      </c>
      <c r="L16" s="45">
        <v>68865</v>
      </c>
      <c r="M16" s="45">
        <v>68865</v>
      </c>
      <c r="N16" s="45">
        <v>68865</v>
      </c>
      <c r="O16" s="45">
        <v>68868</v>
      </c>
      <c r="P16" s="45">
        <v>68995</v>
      </c>
      <c r="Q16" s="45">
        <v>68995</v>
      </c>
      <c r="R16" s="45">
        <v>68995</v>
      </c>
      <c r="S16" s="45">
        <v>68995</v>
      </c>
      <c r="T16" s="45">
        <v>68995</v>
      </c>
      <c r="U16" s="45">
        <v>68309</v>
      </c>
      <c r="V16" s="45">
        <v>68309</v>
      </c>
      <c r="W16" s="45">
        <v>68311.27</v>
      </c>
      <c r="X16" s="45">
        <v>68316.850000000006</v>
      </c>
      <c r="Y16" s="45">
        <v>68423.100000000006</v>
      </c>
      <c r="Z16" s="45">
        <v>68423.100000000006</v>
      </c>
      <c r="AA16" s="45">
        <v>68317.930000000008</v>
      </c>
      <c r="AB16" s="45">
        <v>68317.930000000008</v>
      </c>
      <c r="AC16" s="45">
        <v>68317.930000000008</v>
      </c>
      <c r="AD16" s="45">
        <v>68317.930000000008</v>
      </c>
      <c r="AE16" s="45">
        <v>68317.930000000008</v>
      </c>
      <c r="AF16" s="45">
        <v>68317</v>
      </c>
      <c r="AG16" s="45">
        <v>68317</v>
      </c>
      <c r="AH16" s="45">
        <v>68317</v>
      </c>
      <c r="AI16" s="45">
        <v>68317</v>
      </c>
      <c r="AJ16" s="45">
        <v>68317</v>
      </c>
      <c r="AK16" s="45">
        <v>68317</v>
      </c>
      <c r="AL16" s="45">
        <v>68317</v>
      </c>
      <c r="AM16" s="45">
        <v>68317.039999999994</v>
      </c>
      <c r="AN16" s="45">
        <v>68307</v>
      </c>
      <c r="AO16" s="45">
        <v>68313.190000000031</v>
      </c>
      <c r="AP16" s="45">
        <v>68313.190000000017</v>
      </c>
      <c r="AQ16" s="45">
        <v>68313</v>
      </c>
      <c r="AR16" s="45">
        <v>68313.190000000017</v>
      </c>
      <c r="AS16" s="45">
        <v>68313.190000000017</v>
      </c>
      <c r="AT16" s="202">
        <v>68313.190000000017</v>
      </c>
    </row>
    <row r="17" spans="1:46" outlineLevel="1">
      <c r="A17" s="13"/>
      <c r="B17" s="14" t="s">
        <v>19</v>
      </c>
      <c r="C17" s="19">
        <v>2014</v>
      </c>
      <c r="D17" s="19" t="s">
        <v>26</v>
      </c>
      <c r="E17" s="45"/>
      <c r="F17" s="45"/>
      <c r="G17" s="45"/>
      <c r="H17" s="45"/>
      <c r="I17" s="45">
        <v>69916</v>
      </c>
      <c r="J17" s="45">
        <v>69916</v>
      </c>
      <c r="K17" s="46">
        <v>70679</v>
      </c>
      <c r="L17" s="45">
        <v>70679</v>
      </c>
      <c r="M17" s="45">
        <v>70679</v>
      </c>
      <c r="N17" s="45">
        <v>70679</v>
      </c>
      <c r="O17" s="45">
        <v>70679</v>
      </c>
      <c r="P17" s="45">
        <v>70679</v>
      </c>
      <c r="Q17" s="45">
        <v>90345</v>
      </c>
      <c r="R17" s="45">
        <v>90345</v>
      </c>
      <c r="S17" s="45">
        <v>90345</v>
      </c>
      <c r="T17" s="45">
        <v>90345</v>
      </c>
      <c r="U17" s="45">
        <v>92703</v>
      </c>
      <c r="V17" s="45">
        <v>92703</v>
      </c>
      <c r="W17" s="45">
        <v>92702.61</v>
      </c>
      <c r="X17" s="45">
        <v>92702.610000000015</v>
      </c>
      <c r="Y17" s="45">
        <v>92702.610000000015</v>
      </c>
      <c r="Z17" s="45">
        <v>92702.610000000015</v>
      </c>
      <c r="AA17" s="45">
        <v>92702.61000000003</v>
      </c>
      <c r="AB17" s="45">
        <v>92706.540000000023</v>
      </c>
      <c r="AC17" s="45">
        <v>92706.540000000023</v>
      </c>
      <c r="AD17" s="45">
        <v>92706.540000000023</v>
      </c>
      <c r="AE17" s="45">
        <v>92706.540000000023</v>
      </c>
      <c r="AF17" s="45">
        <v>92706.540000000023</v>
      </c>
      <c r="AG17" s="45">
        <v>92703</v>
      </c>
      <c r="AH17" s="45">
        <v>92703</v>
      </c>
      <c r="AI17" s="45">
        <v>92703</v>
      </c>
      <c r="AJ17" s="45">
        <v>92703</v>
      </c>
      <c r="AK17" s="45">
        <v>92703</v>
      </c>
      <c r="AL17" s="45">
        <v>92722.7</v>
      </c>
      <c r="AM17" s="45">
        <v>92722.159999999989</v>
      </c>
      <c r="AN17" s="45">
        <v>92722.159999999989</v>
      </c>
      <c r="AO17" s="45">
        <v>92722.159999999989</v>
      </c>
      <c r="AP17" s="45">
        <v>92722.16</v>
      </c>
      <c r="AQ17" s="45">
        <v>92684</v>
      </c>
      <c r="AR17" s="45">
        <v>92568.31</v>
      </c>
      <c r="AS17" s="45">
        <v>92566.989999999991</v>
      </c>
      <c r="AT17" s="202">
        <v>92566.99</v>
      </c>
    </row>
    <row r="18" spans="1:46" outlineLevel="1">
      <c r="A18" s="13"/>
      <c r="B18" s="14" t="s">
        <v>13</v>
      </c>
      <c r="C18" s="19">
        <v>2016</v>
      </c>
      <c r="D18" s="19" t="s">
        <v>26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>
        <v>36963</v>
      </c>
      <c r="Q18" s="45">
        <v>17297</v>
      </c>
      <c r="R18" s="45">
        <v>17297</v>
      </c>
      <c r="S18" s="45">
        <v>17297</v>
      </c>
      <c r="T18" s="45">
        <v>17297</v>
      </c>
      <c r="U18" s="45">
        <v>17297</v>
      </c>
      <c r="V18" s="45">
        <v>17297</v>
      </c>
      <c r="W18" s="45">
        <v>17297</v>
      </c>
      <c r="X18" s="45">
        <v>17296.95</v>
      </c>
      <c r="Y18" s="45">
        <v>17296.95</v>
      </c>
      <c r="Z18" s="45">
        <v>17296.95</v>
      </c>
      <c r="AA18" s="45">
        <v>17296.95</v>
      </c>
      <c r="AB18" s="45">
        <v>17296.95</v>
      </c>
      <c r="AC18" s="45">
        <v>17296.95</v>
      </c>
      <c r="AD18" s="45">
        <v>17296.95</v>
      </c>
      <c r="AE18" s="45">
        <v>17296.95</v>
      </c>
      <c r="AF18" s="45">
        <v>17296.95</v>
      </c>
      <c r="AG18" s="45">
        <v>17296.95</v>
      </c>
      <c r="AH18" s="45">
        <v>17296.95</v>
      </c>
      <c r="AI18" s="45">
        <v>17296.95</v>
      </c>
      <c r="AJ18" s="45">
        <v>17296.95</v>
      </c>
      <c r="AK18" s="45">
        <v>17296.95</v>
      </c>
      <c r="AL18" s="45">
        <v>17296.95</v>
      </c>
      <c r="AM18" s="45">
        <v>17296.95</v>
      </c>
      <c r="AN18" s="45">
        <v>17296.95</v>
      </c>
      <c r="AO18" s="45">
        <v>17296.95</v>
      </c>
      <c r="AP18" s="45">
        <v>17296.95</v>
      </c>
      <c r="AQ18" s="45">
        <v>17297</v>
      </c>
      <c r="AR18" s="45">
        <v>17296.95</v>
      </c>
      <c r="AS18" s="45">
        <v>17296.95</v>
      </c>
      <c r="AT18" s="202">
        <v>17296.95</v>
      </c>
    </row>
    <row r="19" spans="1:46" outlineLevel="1">
      <c r="A19" s="13"/>
      <c r="B19" s="14" t="s">
        <v>7</v>
      </c>
      <c r="C19" s="19">
        <v>2016</v>
      </c>
      <c r="D19" s="19" t="s">
        <v>27</v>
      </c>
      <c r="E19" s="45"/>
      <c r="F19" s="45"/>
      <c r="G19" s="45"/>
      <c r="H19" s="45"/>
      <c r="I19" s="45"/>
      <c r="J19" s="45"/>
      <c r="K19" s="46"/>
      <c r="L19" s="45"/>
      <c r="M19" s="45"/>
      <c r="N19" s="45"/>
      <c r="O19" s="45">
        <v>81161</v>
      </c>
      <c r="P19" s="45">
        <v>81788</v>
      </c>
      <c r="Q19" s="45">
        <v>81788</v>
      </c>
      <c r="R19" s="45">
        <v>81788</v>
      </c>
      <c r="S19" s="45">
        <v>81788</v>
      </c>
      <c r="T19" s="45">
        <v>81788</v>
      </c>
      <c r="U19" s="45">
        <v>82294</v>
      </c>
      <c r="V19" s="45">
        <v>82294</v>
      </c>
      <c r="W19" s="45">
        <v>82297.410000000033</v>
      </c>
      <c r="X19" s="45">
        <v>84488.940000000046</v>
      </c>
      <c r="Y19" s="45">
        <v>84533</v>
      </c>
      <c r="Z19" s="45">
        <v>84533</v>
      </c>
      <c r="AA19" s="45">
        <v>84598.200000000041</v>
      </c>
      <c r="AB19" s="45">
        <v>84619.200000000041</v>
      </c>
      <c r="AC19" s="45">
        <v>84619.200000000041</v>
      </c>
      <c r="AD19" s="45">
        <v>84619.200000000041</v>
      </c>
      <c r="AE19" s="45">
        <v>84619.200000000041</v>
      </c>
      <c r="AF19" s="45">
        <v>84619.200000000041</v>
      </c>
      <c r="AG19" s="45">
        <v>84619.200000000041</v>
      </c>
      <c r="AH19" s="45">
        <v>84619.200000000041</v>
      </c>
      <c r="AI19" s="45">
        <v>84619.54</v>
      </c>
      <c r="AJ19" s="45">
        <v>83894</v>
      </c>
      <c r="AK19" s="45">
        <v>83894</v>
      </c>
      <c r="AL19" s="45">
        <v>83894</v>
      </c>
      <c r="AM19" s="45">
        <v>83893.700000000012</v>
      </c>
      <c r="AN19" s="45">
        <v>84285</v>
      </c>
      <c r="AO19" s="45">
        <v>84285.07</v>
      </c>
      <c r="AP19" s="45">
        <v>84285.070000000022</v>
      </c>
      <c r="AQ19" s="45">
        <v>84285</v>
      </c>
      <c r="AR19" s="45">
        <v>84285.070000000022</v>
      </c>
      <c r="AS19" s="45">
        <v>84301.069999999992</v>
      </c>
      <c r="AT19" s="202">
        <v>84301.069999999992</v>
      </c>
    </row>
    <row r="20" spans="1:46" outlineLevel="1">
      <c r="A20" s="13"/>
      <c r="B20" s="14" t="s">
        <v>251</v>
      </c>
      <c r="C20" s="19">
        <v>2022</v>
      </c>
      <c r="D20" s="19" t="s">
        <v>23</v>
      </c>
      <c r="E20" s="45"/>
      <c r="F20" s="45"/>
      <c r="G20" s="45"/>
      <c r="H20" s="45"/>
      <c r="I20" s="45"/>
      <c r="J20" s="45"/>
      <c r="K20" s="46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44732.525000000016</v>
      </c>
      <c r="AP20" s="45">
        <v>44739.375000000007</v>
      </c>
      <c r="AQ20" s="45">
        <v>44710</v>
      </c>
      <c r="AR20" s="45">
        <v>44756.625000000015</v>
      </c>
      <c r="AS20" s="45">
        <v>44758.125</v>
      </c>
      <c r="AT20" s="202">
        <v>44759.624999999993</v>
      </c>
    </row>
    <row r="21" spans="1:46">
      <c r="A21" s="13"/>
      <c r="B21" s="43" t="s">
        <v>74</v>
      </c>
      <c r="C21" s="47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203"/>
    </row>
    <row r="22" spans="1:46" outlineLevel="1">
      <c r="A22" s="13"/>
      <c r="B22" s="14" t="s">
        <v>18</v>
      </c>
      <c r="C22" s="19">
        <v>2007</v>
      </c>
      <c r="D22" s="19" t="s">
        <v>14</v>
      </c>
      <c r="E22" s="45">
        <v>22747</v>
      </c>
      <c r="F22" s="45">
        <v>22763</v>
      </c>
      <c r="G22" s="45">
        <v>22744</v>
      </c>
      <c r="H22" s="45">
        <v>22763</v>
      </c>
      <c r="I22" s="45">
        <v>22741</v>
      </c>
      <c r="J22" s="45">
        <v>22744</v>
      </c>
      <c r="K22" s="45">
        <v>22744</v>
      </c>
      <c r="L22" s="45">
        <v>22744</v>
      </c>
      <c r="M22" s="45">
        <v>22744</v>
      </c>
      <c r="N22" s="45">
        <v>22744</v>
      </c>
      <c r="O22" s="45">
        <v>22744</v>
      </c>
      <c r="P22" s="45">
        <v>22671</v>
      </c>
      <c r="Q22" s="45">
        <v>20323</v>
      </c>
      <c r="R22" s="45">
        <v>20323</v>
      </c>
      <c r="S22" s="45">
        <v>20323</v>
      </c>
      <c r="T22" s="45">
        <v>20323</v>
      </c>
      <c r="U22" s="45">
        <v>20398</v>
      </c>
      <c r="V22" s="45">
        <v>20398</v>
      </c>
      <c r="W22" s="45">
        <v>20398</v>
      </c>
      <c r="X22" s="45">
        <v>20397.7</v>
      </c>
      <c r="Y22" s="45">
        <v>20397.7</v>
      </c>
      <c r="Z22" s="45">
        <v>20397.7</v>
      </c>
      <c r="AA22" s="45">
        <v>20397.7</v>
      </c>
      <c r="AB22" s="45">
        <v>20397.7</v>
      </c>
      <c r="AC22" s="45">
        <v>20397.009999999998</v>
      </c>
      <c r="AD22" s="45">
        <v>20397.009999999998</v>
      </c>
      <c r="AE22" s="45">
        <v>20397.009999999998</v>
      </c>
      <c r="AF22" s="45">
        <v>20398</v>
      </c>
      <c r="AG22" s="45">
        <v>20398</v>
      </c>
      <c r="AH22" s="45">
        <v>20398</v>
      </c>
      <c r="AI22" s="45">
        <v>20398</v>
      </c>
      <c r="AJ22" s="45">
        <v>20402</v>
      </c>
      <c r="AK22" s="45">
        <v>20402</v>
      </c>
      <c r="AL22" s="45">
        <v>20402</v>
      </c>
      <c r="AM22" s="45">
        <v>20401.77</v>
      </c>
      <c r="AN22" s="45">
        <v>20401.77</v>
      </c>
      <c r="AO22" s="45">
        <v>20401.77</v>
      </c>
      <c r="AP22" s="45">
        <v>20401.77</v>
      </c>
      <c r="AQ22" s="45">
        <v>20402</v>
      </c>
      <c r="AR22" s="45">
        <v>20401.770000000004</v>
      </c>
      <c r="AS22" s="45">
        <v>20401.770000000004</v>
      </c>
      <c r="AT22" s="202">
        <v>20401.77</v>
      </c>
    </row>
    <row r="23" spans="1:46" outlineLevel="1">
      <c r="A23" s="13"/>
      <c r="B23" s="34" t="s">
        <v>22</v>
      </c>
      <c r="C23" s="35">
        <v>2016</v>
      </c>
      <c r="D23" s="19" t="s">
        <v>26</v>
      </c>
      <c r="E23" s="45"/>
      <c r="F23" s="45"/>
      <c r="G23" s="45"/>
      <c r="H23" s="45"/>
      <c r="I23" s="45"/>
      <c r="J23" s="45"/>
      <c r="K23" s="46"/>
      <c r="L23" s="45"/>
      <c r="M23" s="45"/>
      <c r="N23" s="45">
        <v>65305</v>
      </c>
      <c r="O23" s="45">
        <v>65305</v>
      </c>
      <c r="P23" s="45">
        <v>65305</v>
      </c>
      <c r="Q23" s="45">
        <v>65305</v>
      </c>
      <c r="R23" s="45">
        <v>65305</v>
      </c>
      <c r="S23" s="45">
        <v>65305</v>
      </c>
      <c r="T23" s="45">
        <v>65189</v>
      </c>
      <c r="U23" s="45">
        <v>65189</v>
      </c>
      <c r="V23" s="45">
        <v>65189</v>
      </c>
      <c r="W23" s="45">
        <v>65370.789999999994</v>
      </c>
      <c r="X23" s="45">
        <v>65188.739999999991</v>
      </c>
      <c r="Y23" s="45">
        <v>64431.790000000008</v>
      </c>
      <c r="Z23" s="45">
        <v>64431.790000000008</v>
      </c>
      <c r="AA23" s="45">
        <v>63704.44</v>
      </c>
      <c r="AB23" s="45">
        <v>64431.82</v>
      </c>
      <c r="AC23" s="45">
        <v>64431.82</v>
      </c>
      <c r="AD23" s="45">
        <v>64431.82</v>
      </c>
      <c r="AE23" s="45">
        <v>64431.82</v>
      </c>
      <c r="AF23" s="45">
        <v>64431.82</v>
      </c>
      <c r="AG23" s="45">
        <v>64431.82</v>
      </c>
      <c r="AH23" s="45">
        <v>64431.82</v>
      </c>
      <c r="AI23" s="45">
        <v>64431.82</v>
      </c>
      <c r="AJ23" s="45">
        <v>64431.82</v>
      </c>
      <c r="AK23" s="45">
        <v>68476.549999999988</v>
      </c>
      <c r="AL23" s="45">
        <v>68476.549999999988</v>
      </c>
      <c r="AM23" s="45">
        <v>68476.55</v>
      </c>
      <c r="AN23" s="45">
        <v>68684</v>
      </c>
      <c r="AO23" s="45">
        <v>68684</v>
      </c>
      <c r="AP23" s="45">
        <v>68682.320000000007</v>
      </c>
      <c r="AQ23" s="45">
        <v>68682</v>
      </c>
      <c r="AR23" s="45">
        <v>68682.320000000007</v>
      </c>
      <c r="AS23" s="45">
        <v>68682.320000000007</v>
      </c>
      <c r="AT23" s="202">
        <v>68682.320000000007</v>
      </c>
    </row>
    <row r="24" spans="1:46" outlineLevel="1">
      <c r="A24" s="13"/>
      <c r="B24" s="14" t="s">
        <v>20</v>
      </c>
      <c r="C24" s="19">
        <v>2017</v>
      </c>
      <c r="D24" s="19" t="s">
        <v>26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>
        <v>60000</v>
      </c>
      <c r="R24" s="45">
        <v>60000</v>
      </c>
      <c r="S24" s="45">
        <v>61192</v>
      </c>
      <c r="T24" s="45">
        <v>62605</v>
      </c>
      <c r="U24" s="45">
        <v>62605</v>
      </c>
      <c r="V24" s="45">
        <v>62605</v>
      </c>
      <c r="W24" s="45">
        <v>66656.969999999987</v>
      </c>
      <c r="X24" s="45">
        <v>62604.97</v>
      </c>
      <c r="Y24" s="45">
        <v>62604.97</v>
      </c>
      <c r="Z24" s="45">
        <v>62604.97</v>
      </c>
      <c r="AA24" s="45">
        <v>63332.319999999992</v>
      </c>
      <c r="AB24" s="45">
        <v>62604.959999999992</v>
      </c>
      <c r="AC24" s="45">
        <v>62604.959999999992</v>
      </c>
      <c r="AD24" s="45">
        <v>62604.959999999992</v>
      </c>
      <c r="AE24" s="45">
        <v>62604.959999999992</v>
      </c>
      <c r="AF24" s="45">
        <v>62604.959999999992</v>
      </c>
      <c r="AG24" s="45">
        <v>62604.959999999992</v>
      </c>
      <c r="AH24" s="45">
        <v>62604.959999999992</v>
      </c>
      <c r="AI24" s="45">
        <v>62604.959999999992</v>
      </c>
      <c r="AJ24" s="45">
        <v>62604.959999999992</v>
      </c>
      <c r="AK24" s="45">
        <v>58560.229999999996</v>
      </c>
      <c r="AL24" s="45">
        <v>58560.229999999996</v>
      </c>
      <c r="AM24" s="45">
        <v>58560</v>
      </c>
      <c r="AN24" s="45">
        <v>58560</v>
      </c>
      <c r="AO24" s="45">
        <v>58560</v>
      </c>
      <c r="AP24" s="45">
        <v>58560.229999999996</v>
      </c>
      <c r="AQ24" s="45">
        <v>58560</v>
      </c>
      <c r="AR24" s="45">
        <v>58560.229999999996</v>
      </c>
      <c r="AS24" s="45">
        <v>58560.229999999996</v>
      </c>
      <c r="AT24" s="202">
        <v>58560.229999999996</v>
      </c>
    </row>
    <row r="25" spans="1:46" outlineLevel="1">
      <c r="A25" s="13"/>
      <c r="B25" s="14" t="s">
        <v>9</v>
      </c>
      <c r="C25" s="19">
        <v>2000</v>
      </c>
      <c r="D25" s="19" t="s">
        <v>28</v>
      </c>
      <c r="E25" s="45">
        <v>34057</v>
      </c>
      <c r="F25" s="45">
        <v>34057</v>
      </c>
      <c r="G25" s="45">
        <v>34057</v>
      </c>
      <c r="H25" s="45">
        <v>34057</v>
      </c>
      <c r="I25" s="45">
        <v>34057</v>
      </c>
      <c r="J25" s="45">
        <v>34057</v>
      </c>
      <c r="K25" s="45">
        <v>34057</v>
      </c>
      <c r="L25" s="45">
        <v>34057</v>
      </c>
      <c r="M25" s="45">
        <v>34057</v>
      </c>
      <c r="N25" s="45">
        <v>34057</v>
      </c>
      <c r="O25" s="45">
        <v>34057</v>
      </c>
      <c r="P25" s="45">
        <v>34057</v>
      </c>
      <c r="Q25" s="45">
        <v>34057</v>
      </c>
      <c r="R25" s="45">
        <v>34057</v>
      </c>
      <c r="S25" s="45">
        <v>34000</v>
      </c>
      <c r="T25" s="45">
        <v>34000</v>
      </c>
      <c r="U25" s="45">
        <v>34151</v>
      </c>
      <c r="V25" s="45">
        <v>34151</v>
      </c>
      <c r="W25" s="45">
        <v>34151</v>
      </c>
      <c r="X25" s="45">
        <v>34151.410000000003</v>
      </c>
      <c r="Y25" s="45">
        <v>34151.410000000003</v>
      </c>
      <c r="Z25" s="45">
        <v>34151.410000000003</v>
      </c>
      <c r="AA25" s="45">
        <v>34151.410000000003</v>
      </c>
      <c r="AB25" s="45">
        <v>34151.410000000003</v>
      </c>
      <c r="AC25" s="45">
        <v>34151.410000000003</v>
      </c>
      <c r="AD25" s="45">
        <v>34151.410000000003</v>
      </c>
      <c r="AE25" s="45">
        <v>34151.410000000003</v>
      </c>
      <c r="AF25" s="45">
        <v>34151.410000000003</v>
      </c>
      <c r="AG25" s="45">
        <v>34151.410000000003</v>
      </c>
      <c r="AH25" s="45">
        <v>34151.410000000003</v>
      </c>
      <c r="AI25" s="45">
        <v>34151.410000000003</v>
      </c>
      <c r="AJ25" s="45">
        <v>34151.410000000003</v>
      </c>
      <c r="AK25" s="45">
        <v>34151.410000000003</v>
      </c>
      <c r="AL25" s="45">
        <v>34151.410000000003</v>
      </c>
      <c r="AM25" s="45">
        <v>34151.410000000003</v>
      </c>
      <c r="AN25" s="45">
        <v>34151.410000000003</v>
      </c>
      <c r="AO25" s="45">
        <v>34151.410000000003</v>
      </c>
      <c r="AP25" s="45">
        <v>34151.410000000003</v>
      </c>
      <c r="AQ25" s="45">
        <v>34151</v>
      </c>
      <c r="AR25" s="45">
        <v>34151.410000000003</v>
      </c>
      <c r="AS25" s="45">
        <v>34151.410000000003</v>
      </c>
      <c r="AT25" s="202">
        <v>34151.410000000003</v>
      </c>
    </row>
    <row r="26" spans="1:46" outlineLevel="1">
      <c r="A26" s="13"/>
      <c r="B26" s="14" t="s">
        <v>12</v>
      </c>
      <c r="C26" s="19">
        <v>2015</v>
      </c>
      <c r="D26" s="19" t="s">
        <v>16</v>
      </c>
      <c r="E26" s="45"/>
      <c r="F26" s="45"/>
      <c r="G26" s="45"/>
      <c r="H26" s="45"/>
      <c r="I26" s="45"/>
      <c r="J26" s="45">
        <v>65590</v>
      </c>
      <c r="K26" s="45">
        <v>65590</v>
      </c>
      <c r="L26" s="45">
        <v>65590</v>
      </c>
      <c r="M26" s="45">
        <v>65590</v>
      </c>
      <c r="N26" s="45">
        <v>65590</v>
      </c>
      <c r="O26" s="45">
        <v>65590</v>
      </c>
      <c r="P26" s="45">
        <v>65590</v>
      </c>
      <c r="Q26" s="45">
        <v>67886</v>
      </c>
      <c r="R26" s="45">
        <v>67886</v>
      </c>
      <c r="S26" s="45">
        <v>67879</v>
      </c>
      <c r="T26" s="45">
        <v>67879</v>
      </c>
      <c r="U26" s="45">
        <v>67879</v>
      </c>
      <c r="V26" s="45">
        <v>67879</v>
      </c>
      <c r="W26" s="45">
        <v>67879</v>
      </c>
      <c r="X26" s="45">
        <v>67878.94</v>
      </c>
      <c r="Y26" s="45">
        <v>67878.94</v>
      </c>
      <c r="Z26" s="45">
        <v>67878.94</v>
      </c>
      <c r="AA26" s="45">
        <v>67877.930000000022</v>
      </c>
      <c r="AB26" s="45">
        <v>67877.930000000022</v>
      </c>
      <c r="AC26" s="45">
        <v>67877.930000000022</v>
      </c>
      <c r="AD26" s="45">
        <v>67877.930000000022</v>
      </c>
      <c r="AE26" s="45">
        <v>67877.930000000022</v>
      </c>
      <c r="AF26" s="45">
        <v>67877.930000000022</v>
      </c>
      <c r="AG26" s="45">
        <v>67877.930000000022</v>
      </c>
      <c r="AH26" s="45">
        <v>67877.930000000022</v>
      </c>
      <c r="AI26" s="45">
        <v>67877.930000000022</v>
      </c>
      <c r="AJ26" s="45">
        <v>68008</v>
      </c>
      <c r="AK26" s="45">
        <v>68008</v>
      </c>
      <c r="AL26" s="45">
        <v>67911.420000000013</v>
      </c>
      <c r="AM26" s="45">
        <v>67911.420000000013</v>
      </c>
      <c r="AN26" s="45">
        <v>67911.420000000013</v>
      </c>
      <c r="AO26" s="45">
        <v>67911.520000000004</v>
      </c>
      <c r="AP26" s="45">
        <v>67911.520000000004</v>
      </c>
      <c r="AQ26" s="45">
        <v>68866</v>
      </c>
      <c r="AR26" s="45">
        <v>68866.290000000008</v>
      </c>
      <c r="AS26" s="45">
        <v>68866.290000000008</v>
      </c>
      <c r="AT26" s="202">
        <v>68866.290000000008</v>
      </c>
    </row>
    <row r="27" spans="1:46" outlineLevel="1">
      <c r="A27" s="13"/>
      <c r="B27" s="14" t="s">
        <v>10</v>
      </c>
      <c r="C27" s="19">
        <v>2009</v>
      </c>
      <c r="D27" s="19" t="s">
        <v>16</v>
      </c>
      <c r="E27" s="45">
        <v>12912</v>
      </c>
      <c r="F27" s="45">
        <v>12912</v>
      </c>
      <c r="G27" s="45">
        <v>12912</v>
      </c>
      <c r="H27" s="45">
        <v>12912</v>
      </c>
      <c r="I27" s="45">
        <v>12912</v>
      </c>
      <c r="J27" s="45">
        <v>12912</v>
      </c>
      <c r="K27" s="45">
        <v>12912</v>
      </c>
      <c r="L27" s="45">
        <v>12912</v>
      </c>
      <c r="M27" s="45">
        <v>12912</v>
      </c>
      <c r="N27" s="45">
        <v>12912</v>
      </c>
      <c r="O27" s="45">
        <v>12912</v>
      </c>
      <c r="P27" s="45">
        <v>12912</v>
      </c>
      <c r="Q27" s="45">
        <v>12912</v>
      </c>
      <c r="R27" s="45">
        <v>12912</v>
      </c>
      <c r="S27" s="45">
        <v>12912</v>
      </c>
      <c r="T27" s="45">
        <v>12912</v>
      </c>
      <c r="U27" s="45">
        <v>12912</v>
      </c>
      <c r="V27" s="45">
        <v>12912</v>
      </c>
      <c r="W27" s="45">
        <v>12912</v>
      </c>
      <c r="X27" s="45">
        <v>12911.97</v>
      </c>
      <c r="Y27" s="45">
        <v>12911.97</v>
      </c>
      <c r="Z27" s="45">
        <v>12911.97</v>
      </c>
      <c r="AA27" s="45">
        <v>12911.97</v>
      </c>
      <c r="AB27" s="45">
        <v>12911.97</v>
      </c>
      <c r="AC27" s="45">
        <v>12911.97</v>
      </c>
      <c r="AD27" s="45">
        <v>12911.97</v>
      </c>
      <c r="AE27" s="45">
        <v>12911.97</v>
      </c>
      <c r="AF27" s="45">
        <v>12911.97</v>
      </c>
      <c r="AG27" s="45">
        <v>12911.97</v>
      </c>
      <c r="AH27" s="45">
        <v>12911.97</v>
      </c>
      <c r="AI27" s="45">
        <v>12911.97</v>
      </c>
      <c r="AJ27" s="45">
        <v>12879</v>
      </c>
      <c r="AK27" s="45">
        <v>12879</v>
      </c>
      <c r="AL27" s="45">
        <v>12879</v>
      </c>
      <c r="AM27" s="45">
        <v>12878.849999999999</v>
      </c>
      <c r="AN27" s="45">
        <v>12878.849999999999</v>
      </c>
      <c r="AO27" s="45">
        <v>12878.849999999999</v>
      </c>
      <c r="AP27" s="45">
        <v>12878.849999999999</v>
      </c>
      <c r="AQ27" s="45">
        <v>12879</v>
      </c>
      <c r="AR27" s="45">
        <v>12878.849999999999</v>
      </c>
      <c r="AS27" s="45">
        <v>12878.849999999999</v>
      </c>
      <c r="AT27" s="202">
        <v>12878.849999999999</v>
      </c>
    </row>
    <row r="28" spans="1:46" outlineLevel="1">
      <c r="A28" s="13"/>
      <c r="B28" s="14" t="s">
        <v>11</v>
      </c>
      <c r="C28" s="19">
        <v>1989</v>
      </c>
      <c r="D28" s="19" t="s">
        <v>16</v>
      </c>
      <c r="E28" s="45">
        <v>7937</v>
      </c>
      <c r="F28" s="45">
        <v>7937</v>
      </c>
      <c r="G28" s="45">
        <v>7937</v>
      </c>
      <c r="H28" s="45">
        <v>7937</v>
      </c>
      <c r="I28" s="45">
        <v>7937</v>
      </c>
      <c r="J28" s="45">
        <v>7937</v>
      </c>
      <c r="K28" s="45">
        <v>7937</v>
      </c>
      <c r="L28" s="45">
        <v>7937</v>
      </c>
      <c r="M28" s="45">
        <v>7937</v>
      </c>
      <c r="N28" s="45">
        <v>7937</v>
      </c>
      <c r="O28" s="45">
        <v>7937</v>
      </c>
      <c r="P28" s="45">
        <v>7937</v>
      </c>
      <c r="Q28" s="45">
        <v>7937</v>
      </c>
      <c r="R28" s="45">
        <v>7937</v>
      </c>
      <c r="S28" s="45">
        <v>7937</v>
      </c>
      <c r="T28" s="45">
        <v>7937</v>
      </c>
      <c r="U28" s="45">
        <v>7783</v>
      </c>
      <c r="V28" s="45">
        <v>7783</v>
      </c>
      <c r="W28" s="45">
        <v>7783</v>
      </c>
      <c r="X28" s="45">
        <v>7783.0499999999993</v>
      </c>
      <c r="Y28" s="45">
        <v>7783.0499999999993</v>
      </c>
      <c r="Z28" s="45">
        <v>7783.0499999999993</v>
      </c>
      <c r="AA28" s="45">
        <v>7783.05</v>
      </c>
      <c r="AB28" s="45">
        <v>7783.05</v>
      </c>
      <c r="AC28" s="45">
        <v>7783.05</v>
      </c>
      <c r="AD28" s="45">
        <v>7783.05</v>
      </c>
      <c r="AE28" s="45">
        <v>7783.05</v>
      </c>
      <c r="AF28" s="45">
        <v>7783.05</v>
      </c>
      <c r="AG28" s="45">
        <v>7783.05</v>
      </c>
      <c r="AH28" s="45">
        <v>7783.05</v>
      </c>
      <c r="AI28" s="45">
        <v>7783.05</v>
      </c>
      <c r="AJ28" s="45">
        <v>7783.05</v>
      </c>
      <c r="AK28" s="45">
        <v>7783.05</v>
      </c>
      <c r="AL28" s="45">
        <v>7783.05</v>
      </c>
      <c r="AM28" s="45">
        <v>7783.0499999999993</v>
      </c>
      <c r="AN28" s="45">
        <v>7783.0499999999993</v>
      </c>
      <c r="AO28" s="45">
        <v>7783.0499999999993</v>
      </c>
      <c r="AP28" s="45">
        <v>7783.05</v>
      </c>
      <c r="AQ28" s="45">
        <v>7783</v>
      </c>
      <c r="AR28" s="45">
        <v>7783.05</v>
      </c>
      <c r="AS28" s="45">
        <v>7818.0499999999993</v>
      </c>
      <c r="AT28" s="202">
        <v>7818.0499999999993</v>
      </c>
    </row>
    <row r="29" spans="1:46" ht="13.5" thickBot="1">
      <c r="A29" s="13"/>
      <c r="B29" s="48" t="s">
        <v>1</v>
      </c>
      <c r="C29" s="48"/>
      <c r="D29" s="49"/>
      <c r="E29" s="50">
        <f t="shared" ref="E29:Y29" si="0">SUM(E8:E28)</f>
        <v>266934</v>
      </c>
      <c r="F29" s="50">
        <f t="shared" si="0"/>
        <v>268010</v>
      </c>
      <c r="G29" s="50">
        <f t="shared" si="0"/>
        <v>268100</v>
      </c>
      <c r="H29" s="50">
        <f t="shared" si="0"/>
        <v>268154</v>
      </c>
      <c r="I29" s="50">
        <f t="shared" si="0"/>
        <v>338047</v>
      </c>
      <c r="J29" s="50">
        <f t="shared" si="0"/>
        <v>403641</v>
      </c>
      <c r="K29" s="50">
        <f t="shared" si="0"/>
        <v>404117</v>
      </c>
      <c r="L29" s="50">
        <f t="shared" si="0"/>
        <v>423415</v>
      </c>
      <c r="M29" s="50">
        <f t="shared" si="0"/>
        <v>422415</v>
      </c>
      <c r="N29" s="50">
        <f t="shared" si="0"/>
        <v>488720</v>
      </c>
      <c r="O29" s="50">
        <f t="shared" si="0"/>
        <v>593072</v>
      </c>
      <c r="P29" s="50">
        <f t="shared" si="0"/>
        <v>631148</v>
      </c>
      <c r="Q29" s="50">
        <f t="shared" si="0"/>
        <v>694567</v>
      </c>
      <c r="R29" s="50">
        <f t="shared" si="0"/>
        <v>694567</v>
      </c>
      <c r="S29" s="50">
        <f t="shared" si="0"/>
        <v>692929</v>
      </c>
      <c r="T29" s="50">
        <f t="shared" si="0"/>
        <v>769196</v>
      </c>
      <c r="U29" s="50">
        <f t="shared" si="0"/>
        <v>771659</v>
      </c>
      <c r="V29" s="50">
        <f t="shared" si="0"/>
        <v>771659</v>
      </c>
      <c r="W29" s="50">
        <f t="shared" si="0"/>
        <v>858645.77</v>
      </c>
      <c r="X29" s="50">
        <f t="shared" si="0"/>
        <v>882348.92999999993</v>
      </c>
      <c r="Y29" s="50">
        <f t="shared" si="0"/>
        <v>882077.45</v>
      </c>
      <c r="Z29" s="50">
        <f>882222</f>
        <v>882222</v>
      </c>
      <c r="AA29" s="50">
        <f t="shared" ref="AA29:AG29" si="1">SUM(AA8:AA28)</f>
        <v>891546.71000000008</v>
      </c>
      <c r="AB29" s="50">
        <f t="shared" si="1"/>
        <v>892027.77</v>
      </c>
      <c r="AC29" s="50">
        <f t="shared" si="1"/>
        <v>891702.87000000011</v>
      </c>
      <c r="AD29" s="50">
        <f t="shared" si="1"/>
        <v>891713.16000000015</v>
      </c>
      <c r="AE29" s="50">
        <f t="shared" si="1"/>
        <v>891713.16000000015</v>
      </c>
      <c r="AF29" s="50">
        <f t="shared" si="1"/>
        <v>891751.12000000011</v>
      </c>
      <c r="AG29" s="50">
        <f t="shared" si="1"/>
        <v>891741.39000000013</v>
      </c>
      <c r="AH29" s="50">
        <f t="shared" ref="AH29:AJ29" si="2">SUM(AH8:AH28)</f>
        <v>891790.25000000012</v>
      </c>
      <c r="AI29" s="50">
        <f t="shared" ref="AI29" si="3">SUM(AI8:AI28)</f>
        <v>891790.59000000008</v>
      </c>
      <c r="AJ29" s="50">
        <f t="shared" si="2"/>
        <v>891173.15</v>
      </c>
      <c r="AK29" s="50">
        <f t="shared" ref="AK29:AL29" si="4">SUM(AK8:AK28)</f>
        <v>891130.4800000001</v>
      </c>
      <c r="AL29" s="50">
        <f t="shared" si="4"/>
        <v>891519.27600000007</v>
      </c>
      <c r="AM29" s="50">
        <f t="shared" ref="AM29" si="5">SUM(AM8:AM28)</f>
        <v>894007.19600000011</v>
      </c>
      <c r="AN29" s="50">
        <f t="shared" ref="AN29" si="6">SUM(AN8:AN28)</f>
        <v>894602.24600000004</v>
      </c>
      <c r="AO29" s="50">
        <f>SUM(AO8:AO28)</f>
        <v>939343.54100000008</v>
      </c>
      <c r="AP29" s="50">
        <f t="shared" ref="AP29:AQ29" si="7">SUM(AP8:AP28)</f>
        <v>939327.01099999994</v>
      </c>
      <c r="AQ29" s="50">
        <f t="shared" si="7"/>
        <v>937789.82599999988</v>
      </c>
      <c r="AR29" s="50">
        <f t="shared" ref="AR29:AT29" si="8">SUM(AR8:AR28)</f>
        <v>937789.82600000012</v>
      </c>
      <c r="AS29" s="50">
        <f t="shared" si="8"/>
        <v>937823.946</v>
      </c>
      <c r="AT29" s="50">
        <f t="shared" si="8"/>
        <v>938495.34600000014</v>
      </c>
    </row>
    <row r="30" spans="1:46">
      <c r="A30" s="1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</row>
    <row r="31" spans="1:46">
      <c r="A31" s="1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>
      <c r="A32" s="13"/>
      <c r="B32" s="42" t="s">
        <v>96</v>
      </c>
      <c r="C32" s="23" t="str">
        <f>+$C$6</f>
        <v>Opening Year</v>
      </c>
      <c r="D32" s="51" t="str">
        <f>$D$6</f>
        <v>State / Municipality</v>
      </c>
      <c r="E32" s="52" t="str">
        <f>$E$6</f>
        <v>4Q13*</v>
      </c>
      <c r="F32" s="52" t="str">
        <f>$F$6</f>
        <v>1Q14</v>
      </c>
      <c r="G32" s="52" t="str">
        <f>$G$6</f>
        <v>2Q14</v>
      </c>
      <c r="H32" s="52" t="str">
        <f>$H$6</f>
        <v>3Q14</v>
      </c>
      <c r="I32" s="52" t="str">
        <f>$I$6</f>
        <v>4Q14</v>
      </c>
      <c r="J32" s="52" t="str">
        <f>$J$6</f>
        <v>1Q15</v>
      </c>
      <c r="K32" s="52" t="str">
        <f>$K$6</f>
        <v>2Q15</v>
      </c>
      <c r="L32" s="52" t="str">
        <f>$L$6</f>
        <v>3Q15</v>
      </c>
      <c r="M32" s="52" t="str">
        <f>$M$6</f>
        <v>4Q15</v>
      </c>
      <c r="N32" s="52" t="str">
        <f>$N$6</f>
        <v>1Q16</v>
      </c>
      <c r="O32" s="52" t="str">
        <f>+$O$6</f>
        <v>2Q16</v>
      </c>
      <c r="P32" s="52" t="str">
        <f>+$P$6</f>
        <v>3Q16</v>
      </c>
      <c r="Q32" s="52" t="str">
        <f>+$Q$6</f>
        <v>4Q16</v>
      </c>
      <c r="R32" s="52" t="str">
        <f t="shared" ref="R32:Y32" si="9">R$6</f>
        <v>1Q17</v>
      </c>
      <c r="S32" s="52" t="str">
        <f t="shared" si="9"/>
        <v>2Q17</v>
      </c>
      <c r="T32" s="52" t="str">
        <f t="shared" si="9"/>
        <v>3Q17</v>
      </c>
      <c r="U32" s="52" t="str">
        <f t="shared" si="9"/>
        <v>4Q17</v>
      </c>
      <c r="V32" s="52" t="str">
        <f t="shared" si="9"/>
        <v>1Q18</v>
      </c>
      <c r="W32" s="52" t="str">
        <f t="shared" si="9"/>
        <v>2Q18</v>
      </c>
      <c r="X32" s="52" t="str">
        <f t="shared" si="9"/>
        <v>3Q18</v>
      </c>
      <c r="Y32" s="52" t="str">
        <f t="shared" si="9"/>
        <v>4Q18</v>
      </c>
      <c r="Z32" s="52" t="s">
        <v>162</v>
      </c>
      <c r="AA32" s="23" t="s">
        <v>164</v>
      </c>
      <c r="AB32" s="23" t="s">
        <v>165</v>
      </c>
      <c r="AC32" s="23" t="s">
        <v>166</v>
      </c>
      <c r="AD32" s="23" t="s">
        <v>168</v>
      </c>
      <c r="AE32" s="23" t="s">
        <v>197</v>
      </c>
      <c r="AF32" s="23" t="s">
        <v>199</v>
      </c>
      <c r="AG32" s="23" t="s">
        <v>212</v>
      </c>
      <c r="AH32" s="23" t="s">
        <v>213</v>
      </c>
      <c r="AI32" s="23" t="s">
        <v>219</v>
      </c>
      <c r="AJ32" s="23" t="s">
        <v>220</v>
      </c>
      <c r="AK32" s="23" t="s">
        <v>221</v>
      </c>
      <c r="AL32" s="23" t="s">
        <v>218</v>
      </c>
      <c r="AM32" s="23" t="s">
        <v>219</v>
      </c>
      <c r="AN32" s="23" t="s">
        <v>220</v>
      </c>
      <c r="AO32" s="23" t="s">
        <v>221</v>
      </c>
      <c r="AP32" s="23" t="s">
        <v>254</v>
      </c>
      <c r="AQ32" s="23" t="s">
        <v>255</v>
      </c>
      <c r="AR32" s="23" t="s">
        <v>256</v>
      </c>
      <c r="AS32" s="23" t="s">
        <v>257</v>
      </c>
      <c r="AT32" s="23" t="s">
        <v>268</v>
      </c>
    </row>
    <row r="33" spans="1:46">
      <c r="A33" s="13"/>
      <c r="B33" s="43" t="str">
        <f>+$B$7</f>
        <v>Retail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outlineLevel="1">
      <c r="A34" s="13"/>
      <c r="B34" s="14" t="s">
        <v>2</v>
      </c>
      <c r="C34" s="19">
        <v>2003</v>
      </c>
      <c r="D34" s="19" t="s">
        <v>14</v>
      </c>
      <c r="E34" s="53">
        <v>0.997</v>
      </c>
      <c r="F34" s="54">
        <v>1</v>
      </c>
      <c r="G34" s="54">
        <v>1</v>
      </c>
      <c r="H34" s="54">
        <v>0.997</v>
      </c>
      <c r="I34" s="54">
        <v>0.997</v>
      </c>
      <c r="J34" s="54">
        <v>0.997</v>
      </c>
      <c r="K34" s="54">
        <v>0.997</v>
      </c>
      <c r="L34" s="54">
        <v>0.98699999999999999</v>
      </c>
      <c r="M34" s="54">
        <v>0.98699999999999999</v>
      </c>
      <c r="N34" s="54">
        <v>0.98199999999999998</v>
      </c>
      <c r="O34" s="54">
        <v>0.98199999999999998</v>
      </c>
      <c r="P34" s="54">
        <v>0.98199999999999998</v>
      </c>
      <c r="Q34" s="54">
        <v>0.98099999999999998</v>
      </c>
      <c r="R34" s="54">
        <v>0.98099999999999998</v>
      </c>
      <c r="S34" s="54">
        <v>0.98099999999999998</v>
      </c>
      <c r="T34" s="54">
        <v>0.98499999999999999</v>
      </c>
      <c r="U34" s="54">
        <v>0.98499999999999999</v>
      </c>
      <c r="V34" s="54">
        <v>0.98499999999999999</v>
      </c>
      <c r="W34" s="54">
        <v>0.98478746692410168</v>
      </c>
      <c r="X34" s="54">
        <v>0.98478746692410168</v>
      </c>
      <c r="Y34" s="54">
        <v>0.98478746692410168</v>
      </c>
      <c r="Z34" s="54">
        <v>0.98099893179684716</v>
      </c>
      <c r="AA34" s="54">
        <v>0.98308710076462535</v>
      </c>
      <c r="AB34" s="54">
        <v>0.97919447453988884</v>
      </c>
      <c r="AC34" s="54">
        <v>0.99231883864800896</v>
      </c>
      <c r="AD34" s="54">
        <v>0.99231883864800896</v>
      </c>
      <c r="AE34" s="54">
        <v>0.99199999999999999</v>
      </c>
      <c r="AF34" s="54">
        <v>0.99199999999999999</v>
      </c>
      <c r="AG34" s="54">
        <v>0.99399999999999999</v>
      </c>
      <c r="AH34" s="54">
        <v>0.95299999999999996</v>
      </c>
      <c r="AI34" s="54">
        <v>0.9495792879026469</v>
      </c>
      <c r="AJ34" s="54">
        <v>0.9495792879026469</v>
      </c>
      <c r="AK34" s="54">
        <v>0.9495792879026469</v>
      </c>
      <c r="AL34" s="54">
        <v>0.93645492379452666</v>
      </c>
      <c r="AM34" s="54">
        <v>0.9133892251750666</v>
      </c>
      <c r="AN34" s="54">
        <v>0.9133892251750666</v>
      </c>
      <c r="AO34" s="54">
        <v>0.9133892251750666</v>
      </c>
      <c r="AP34" s="54">
        <v>0.9132362620379133</v>
      </c>
      <c r="AQ34" s="54">
        <v>0.93300000000000005</v>
      </c>
      <c r="AR34" s="54">
        <v>0.93526157072555816</v>
      </c>
      <c r="AS34" s="54">
        <v>0.93793507051577851</v>
      </c>
      <c r="AT34" s="204">
        <v>0.93476330450159728</v>
      </c>
    </row>
    <row r="35" spans="1:46" outlineLevel="1">
      <c r="A35" s="13"/>
      <c r="B35" s="14" t="s">
        <v>6</v>
      </c>
      <c r="C35" s="19" t="s">
        <v>32</v>
      </c>
      <c r="D35" s="19" t="s">
        <v>15</v>
      </c>
      <c r="E35" s="54">
        <v>0.96699999999999997</v>
      </c>
      <c r="F35" s="54">
        <v>0.96499999999999997</v>
      </c>
      <c r="G35" s="54">
        <v>0.96299999999999997</v>
      </c>
      <c r="H35" s="54">
        <v>0.98599999999999999</v>
      </c>
      <c r="I35" s="54">
        <v>0.98599999999999999</v>
      </c>
      <c r="J35" s="54">
        <v>0.98599999999999999</v>
      </c>
      <c r="K35" s="54">
        <v>0.98599999999999999</v>
      </c>
      <c r="L35" s="54">
        <v>0.98599999999999999</v>
      </c>
      <c r="M35" s="54">
        <v>0.98499999999999999</v>
      </c>
      <c r="N35" s="54">
        <v>0.97899999999999998</v>
      </c>
      <c r="O35" s="54">
        <v>0.996</v>
      </c>
      <c r="P35" s="54">
        <v>0.99399999999999999</v>
      </c>
      <c r="Q35" s="54">
        <v>0.96499999999999997</v>
      </c>
      <c r="R35" s="54">
        <v>0.96299999999999997</v>
      </c>
      <c r="S35" s="54">
        <v>0.997</v>
      </c>
      <c r="T35" s="54">
        <v>0.97799999999999998</v>
      </c>
      <c r="U35" s="54">
        <v>0.999</v>
      </c>
      <c r="V35" s="54">
        <v>0.999</v>
      </c>
      <c r="W35" s="54">
        <v>0.99549005898418885</v>
      </c>
      <c r="X35" s="54">
        <v>0.99947095520048068</v>
      </c>
      <c r="Y35" s="54">
        <v>0.998</v>
      </c>
      <c r="Z35" s="54">
        <v>0.99396015296848006</v>
      </c>
      <c r="AA35" s="54">
        <v>0.99826351514169354</v>
      </c>
      <c r="AB35" s="54">
        <v>0.99817492560132204</v>
      </c>
      <c r="AC35" s="54">
        <v>0.99817492560132204</v>
      </c>
      <c r="AD35" s="54">
        <v>0.99298779230944301</v>
      </c>
      <c r="AE35" s="54">
        <v>0.99299999999999999</v>
      </c>
      <c r="AF35" s="54">
        <v>0.99199999999999999</v>
      </c>
      <c r="AG35" s="54">
        <v>0.99399999999999999</v>
      </c>
      <c r="AH35" s="54">
        <v>0.96399999999999997</v>
      </c>
      <c r="AI35" s="54">
        <v>0.96024481454102706</v>
      </c>
      <c r="AJ35" s="54">
        <v>0.96665064726116157</v>
      </c>
      <c r="AK35" s="54">
        <v>0.97012399697532536</v>
      </c>
      <c r="AL35" s="54">
        <v>0.97121053056609874</v>
      </c>
      <c r="AM35" s="54">
        <v>0.97422461653665726</v>
      </c>
      <c r="AN35" s="54">
        <v>0.97881767751750792</v>
      </c>
      <c r="AO35" s="54">
        <v>0.97881767751750792</v>
      </c>
      <c r="AP35" s="54">
        <v>0.9846538424831246</v>
      </c>
      <c r="AQ35" s="54">
        <v>0.98399999999999999</v>
      </c>
      <c r="AR35" s="54">
        <v>0.99242197939968746</v>
      </c>
      <c r="AS35" s="54">
        <v>0.98727685163497858</v>
      </c>
      <c r="AT35" s="204">
        <v>0.99396684842825767</v>
      </c>
    </row>
    <row r="36" spans="1:46" outlineLevel="1">
      <c r="A36" s="13"/>
      <c r="B36" s="14" t="s">
        <v>5</v>
      </c>
      <c r="C36" s="19">
        <v>2000</v>
      </c>
      <c r="D36" s="19" t="s">
        <v>16</v>
      </c>
      <c r="E36" s="54">
        <v>0.98499999999999999</v>
      </c>
      <c r="F36" s="54">
        <v>0.98099999999999998</v>
      </c>
      <c r="G36" s="54">
        <v>0.98099999999999998</v>
      </c>
      <c r="H36" s="54">
        <v>0.98599999999999999</v>
      </c>
      <c r="I36" s="54">
        <v>0.98599999999999999</v>
      </c>
      <c r="J36" s="54">
        <v>0.94</v>
      </c>
      <c r="K36" s="54">
        <v>0.97299999999999998</v>
      </c>
      <c r="L36" s="54">
        <v>0.95499999999999996</v>
      </c>
      <c r="M36" s="54">
        <v>0.95899999999999996</v>
      </c>
      <c r="N36" s="54">
        <v>0.95899999999999996</v>
      </c>
      <c r="O36" s="54">
        <v>0.98399999999999999</v>
      </c>
      <c r="P36" s="54">
        <v>0.98599999999999999</v>
      </c>
      <c r="Q36" s="54">
        <v>0.97899999999999998</v>
      </c>
      <c r="R36" s="54">
        <v>0.98599999999999999</v>
      </c>
      <c r="S36" s="54">
        <v>0.99</v>
      </c>
      <c r="T36" s="54">
        <v>0.97599999999999998</v>
      </c>
      <c r="U36" s="54">
        <v>0.96199999999999997</v>
      </c>
      <c r="V36" s="54">
        <v>0.91900000000000004</v>
      </c>
      <c r="W36" s="54">
        <v>0.91806397630198788</v>
      </c>
      <c r="X36" s="54">
        <v>0.95799544127013092</v>
      </c>
      <c r="Y36" s="54">
        <v>0.96142959401162675</v>
      </c>
      <c r="Z36" s="54">
        <v>0.95993878946424127</v>
      </c>
      <c r="AA36" s="54">
        <v>0.94063724804139237</v>
      </c>
      <c r="AB36" s="54">
        <v>0.9509364013438002</v>
      </c>
      <c r="AC36" s="54">
        <v>0.93695048122743196</v>
      </c>
      <c r="AD36" s="54">
        <v>0.93515541199340535</v>
      </c>
      <c r="AE36" s="54">
        <v>0.91200000000000003</v>
      </c>
      <c r="AF36" s="54">
        <v>0.89800000000000002</v>
      </c>
      <c r="AG36" s="54">
        <v>0.89800000000000002</v>
      </c>
      <c r="AH36" s="54">
        <v>0.91300000000000003</v>
      </c>
      <c r="AI36" s="54">
        <v>0.91034080689033225</v>
      </c>
      <c r="AJ36" s="54">
        <v>0.88979384090477986</v>
      </c>
      <c r="AK36" s="54">
        <v>0.88852947652387015</v>
      </c>
      <c r="AL36" s="54">
        <v>0.81849892798377855</v>
      </c>
      <c r="AM36" s="54">
        <v>0.84919063691904395</v>
      </c>
      <c r="AN36" s="54">
        <v>0.80602788309240192</v>
      </c>
      <c r="AO36" s="54">
        <v>0.80830568015941473</v>
      </c>
      <c r="AP36" s="54">
        <v>0.80950460242299238</v>
      </c>
      <c r="AQ36" s="54">
        <v>0.97899999999999998</v>
      </c>
      <c r="AR36" s="54">
        <v>0.98781573378900422</v>
      </c>
      <c r="AS36" s="54">
        <v>0.9903320072091355</v>
      </c>
      <c r="AT36" s="204">
        <v>0.99229031142891522</v>
      </c>
    </row>
    <row r="37" spans="1:46" outlineLevel="1">
      <c r="A37" s="13"/>
      <c r="B37" s="14" t="s">
        <v>156</v>
      </c>
      <c r="C37" s="19">
        <v>2018</v>
      </c>
      <c r="D37" s="19" t="s">
        <v>157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>
        <v>0.56663307033344623</v>
      </c>
      <c r="X37" s="54">
        <v>0.81579094873800839</v>
      </c>
      <c r="Y37" s="54">
        <v>0.82885883356117285</v>
      </c>
      <c r="Z37" s="54">
        <v>0.85699999999999998</v>
      </c>
      <c r="AA37" s="54">
        <v>0.86334909454355591</v>
      </c>
      <c r="AB37" s="54">
        <v>0.87852343293890067</v>
      </c>
      <c r="AC37" s="54">
        <v>0.88315783815422455</v>
      </c>
      <c r="AD37" s="54">
        <v>0.86898933797297861</v>
      </c>
      <c r="AE37" s="54">
        <v>0.86899999999999999</v>
      </c>
      <c r="AF37" s="54">
        <v>0.86399999999999999</v>
      </c>
      <c r="AG37" s="54">
        <v>0.85699999999999998</v>
      </c>
      <c r="AH37" s="54">
        <v>0.84799999999999998</v>
      </c>
      <c r="AI37" s="54">
        <v>0.86633593723798019</v>
      </c>
      <c r="AJ37" s="54">
        <v>0.85497833091289488</v>
      </c>
      <c r="AK37" s="54">
        <v>0.85420519957015573</v>
      </c>
      <c r="AL37" s="54">
        <v>0.85579878370102391</v>
      </c>
      <c r="AM37" s="54">
        <v>0.86960259153151021</v>
      </c>
      <c r="AN37" s="54">
        <v>0.87209953870073098</v>
      </c>
      <c r="AO37" s="54">
        <v>0.88398669286982956</v>
      </c>
      <c r="AP37" s="54">
        <v>0.89025136313010622</v>
      </c>
      <c r="AQ37" s="54">
        <v>0.90200000000000002</v>
      </c>
      <c r="AR37" s="54">
        <v>0.89044429465200248</v>
      </c>
      <c r="AS37" s="54">
        <v>0.89677309167527131</v>
      </c>
      <c r="AT37" s="204">
        <v>0.88226199579343334</v>
      </c>
    </row>
    <row r="38" spans="1:46" outlineLevel="1">
      <c r="A38" s="13"/>
      <c r="B38" s="14" t="s">
        <v>3</v>
      </c>
      <c r="C38" s="19">
        <v>2006</v>
      </c>
      <c r="D38" s="19" t="s">
        <v>23</v>
      </c>
      <c r="E38" s="54">
        <v>0.97689999999999999</v>
      </c>
      <c r="F38" s="54">
        <v>0.98599999999999999</v>
      </c>
      <c r="G38" s="54">
        <v>0.98199999999999998</v>
      </c>
      <c r="H38" s="54">
        <v>0.98299999999999998</v>
      </c>
      <c r="I38" s="54">
        <v>0.98399999999999999</v>
      </c>
      <c r="J38" s="54">
        <v>0.98499999999999999</v>
      </c>
      <c r="K38" s="54">
        <v>0.98399999999999999</v>
      </c>
      <c r="L38" s="54">
        <v>0.98099999999999998</v>
      </c>
      <c r="M38" s="54">
        <v>0.98099999999999998</v>
      </c>
      <c r="N38" s="54">
        <v>0.97299999999999998</v>
      </c>
      <c r="O38" s="54">
        <v>0.97799999999999998</v>
      </c>
      <c r="P38" s="54">
        <v>0.98399999999999999</v>
      </c>
      <c r="Q38" s="54">
        <v>0.98199999999999998</v>
      </c>
      <c r="R38" s="54">
        <v>0.98</v>
      </c>
      <c r="S38" s="54">
        <v>0.99299999999999999</v>
      </c>
      <c r="T38" s="54">
        <v>0.996</v>
      </c>
      <c r="U38" s="54">
        <v>0.996</v>
      </c>
      <c r="V38" s="54">
        <v>0.996</v>
      </c>
      <c r="W38" s="54">
        <v>0.98825275808367319</v>
      </c>
      <c r="X38" s="54">
        <v>0.99483875966604618</v>
      </c>
      <c r="Y38" s="54">
        <v>0.99629672764513266</v>
      </c>
      <c r="Z38" s="54">
        <v>0.98922382824516397</v>
      </c>
      <c r="AA38" s="54">
        <v>0.99444533209618213</v>
      </c>
      <c r="AB38" s="54">
        <v>0.99445100283153853</v>
      </c>
      <c r="AC38" s="54">
        <v>0.99475184627622004</v>
      </c>
      <c r="AD38" s="54">
        <v>0.99415789866248339</v>
      </c>
      <c r="AE38" s="54">
        <v>0.98799999999999999</v>
      </c>
      <c r="AF38" s="54">
        <v>0.98499999999999999</v>
      </c>
      <c r="AG38" s="54">
        <v>0.97799999999999998</v>
      </c>
      <c r="AH38" s="54">
        <v>0.97199999999999998</v>
      </c>
      <c r="AI38" s="54">
        <v>0.96524968443441339</v>
      </c>
      <c r="AJ38" s="54">
        <v>0.97520884892622783</v>
      </c>
      <c r="AK38" s="54">
        <v>0.981823630223014</v>
      </c>
      <c r="AL38" s="54">
        <v>0.97907216729693736</v>
      </c>
      <c r="AM38" s="54">
        <v>0.98534189039333875</v>
      </c>
      <c r="AN38" s="54">
        <v>0.98534189039333875</v>
      </c>
      <c r="AO38" s="54">
        <v>0.98637767419293887</v>
      </c>
      <c r="AP38" s="54">
        <v>0.98311653336614468</v>
      </c>
      <c r="AQ38" s="54">
        <v>0.98299999999999998</v>
      </c>
      <c r="AR38" s="54">
        <v>0.98211305909492186</v>
      </c>
      <c r="AS38" s="54">
        <v>0.9792896465834684</v>
      </c>
      <c r="AT38" s="204">
        <v>0.99039607244002026</v>
      </c>
    </row>
    <row r="39" spans="1:46" outlineLevel="1">
      <c r="A39" s="13"/>
      <c r="B39" s="14" t="s">
        <v>17</v>
      </c>
      <c r="C39" s="19">
        <v>2007</v>
      </c>
      <c r="D39" s="19" t="s">
        <v>14</v>
      </c>
      <c r="E39" s="54">
        <v>0.97989999999999999</v>
      </c>
      <c r="F39" s="54">
        <v>0.99199999999999999</v>
      </c>
      <c r="G39" s="54">
        <v>0.99199999999999999</v>
      </c>
      <c r="H39" s="54">
        <v>0.99199999999999999</v>
      </c>
      <c r="I39" s="54">
        <v>0.99299999999999999</v>
      </c>
      <c r="J39" s="54">
        <v>0.98</v>
      </c>
      <c r="K39" s="54">
        <v>0.99399999999999999</v>
      </c>
      <c r="L39" s="54">
        <v>0.99099999999999999</v>
      </c>
      <c r="M39" s="54">
        <v>0.99299999999999999</v>
      </c>
      <c r="N39" s="54">
        <v>0.97599999999999998</v>
      </c>
      <c r="O39" s="54">
        <v>0.99399999999999999</v>
      </c>
      <c r="P39" s="54">
        <v>0.997</v>
      </c>
      <c r="Q39" s="54">
        <v>0.995</v>
      </c>
      <c r="R39" s="54">
        <v>0.99</v>
      </c>
      <c r="S39" s="54">
        <v>0.995</v>
      </c>
      <c r="T39" s="54">
        <v>0.995</v>
      </c>
      <c r="U39" s="54">
        <v>0.99</v>
      </c>
      <c r="V39" s="54">
        <v>0.99</v>
      </c>
      <c r="W39" s="54">
        <v>0.9885959520388119</v>
      </c>
      <c r="X39" s="54">
        <v>0.98951010382058435</v>
      </c>
      <c r="Y39" s="54">
        <v>0.98950967204450668</v>
      </c>
      <c r="Z39" s="54">
        <v>0.98950967204450668</v>
      </c>
      <c r="AA39" s="54">
        <v>0.98081122204492566</v>
      </c>
      <c r="AB39" s="54">
        <v>0.98950794458468982</v>
      </c>
      <c r="AC39" s="54">
        <v>0.98950794458468982</v>
      </c>
      <c r="AD39" s="54">
        <v>0.93548081657387416</v>
      </c>
      <c r="AE39" s="54">
        <v>0.91500000000000004</v>
      </c>
      <c r="AF39" s="54">
        <v>0.90900000000000003</v>
      </c>
      <c r="AG39" s="54">
        <v>0.90800000000000003</v>
      </c>
      <c r="AH39" s="54">
        <v>0.91</v>
      </c>
      <c r="AI39" s="54">
        <v>0.92404934281767925</v>
      </c>
      <c r="AJ39" s="54">
        <v>0.92473564146115039</v>
      </c>
      <c r="AK39" s="54">
        <v>0.92724352799171372</v>
      </c>
      <c r="AL39" s="54">
        <v>0.92724352799171372</v>
      </c>
      <c r="AM39" s="54">
        <v>0.93044803867808168</v>
      </c>
      <c r="AN39" s="54">
        <v>0.93044803867808168</v>
      </c>
      <c r="AO39" s="54">
        <v>0.93199307061615189</v>
      </c>
      <c r="AP39" s="54">
        <v>0.93199307061615189</v>
      </c>
      <c r="AQ39" s="54">
        <v>0.93600000000000005</v>
      </c>
      <c r="AR39" s="54">
        <v>0.94509008294592967</v>
      </c>
      <c r="AS39" s="54">
        <v>0.95583068897162282</v>
      </c>
      <c r="AT39" s="204">
        <v>0.9895212615272907</v>
      </c>
    </row>
    <row r="40" spans="1:46" outlineLevel="1">
      <c r="A40" s="13"/>
      <c r="B40" s="14" t="s">
        <v>8</v>
      </c>
      <c r="C40" s="19">
        <v>2017</v>
      </c>
      <c r="D40" s="19" t="s">
        <v>24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>
        <v>0.57799999999999996</v>
      </c>
      <c r="U40" s="54">
        <v>0.67</v>
      </c>
      <c r="V40" s="54">
        <v>0.755</v>
      </c>
      <c r="W40" s="54">
        <v>0.67381833471624863</v>
      </c>
      <c r="X40" s="54">
        <v>0.76289445694313052</v>
      </c>
      <c r="Y40" s="54">
        <v>0.77320243158232216</v>
      </c>
      <c r="Z40" s="54">
        <v>0.77320243158232216</v>
      </c>
      <c r="AA40" s="54">
        <v>0.78071229040885826</v>
      </c>
      <c r="AB40" s="54">
        <v>0.78822089538100348</v>
      </c>
      <c r="AC40" s="54">
        <v>0.7848625474987061</v>
      </c>
      <c r="AD40" s="54">
        <v>0.7742825516580043</v>
      </c>
      <c r="AE40" s="54">
        <v>0.77400000000000002</v>
      </c>
      <c r="AF40" s="54">
        <v>0.75900000000000001</v>
      </c>
      <c r="AG40" s="54">
        <v>0.73899999999999999</v>
      </c>
      <c r="AH40" s="54">
        <v>0.71799999999999997</v>
      </c>
      <c r="AI40" s="54">
        <v>0.73940227928231395</v>
      </c>
      <c r="AJ40" s="54">
        <v>0.7308802008514832</v>
      </c>
      <c r="AK40" s="54">
        <v>0.73173670081315667</v>
      </c>
      <c r="AL40" s="54">
        <v>0.71949163812484251</v>
      </c>
      <c r="AM40" s="54">
        <v>0.71918390351819439</v>
      </c>
      <c r="AN40" s="54">
        <v>0.70199714995153462</v>
      </c>
      <c r="AO40" s="54">
        <v>0.70199714995153462</v>
      </c>
      <c r="AP40" s="54">
        <v>0.6899257134825455</v>
      </c>
      <c r="AQ40" s="54">
        <v>0.7</v>
      </c>
      <c r="AR40" s="54">
        <v>0.69895094635115362</v>
      </c>
      <c r="AS40" s="54">
        <v>0.69508625524197509</v>
      </c>
      <c r="AT40" s="204">
        <v>0.71338813472222651</v>
      </c>
    </row>
    <row r="41" spans="1:46" outlineLevel="1">
      <c r="A41" s="13"/>
      <c r="B41" s="14" t="s">
        <v>163</v>
      </c>
      <c r="C41" s="19">
        <v>2019</v>
      </c>
      <c r="D41" s="19" t="s">
        <v>24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>
        <v>1</v>
      </c>
      <c r="AB41" s="54">
        <v>1</v>
      </c>
      <c r="AC41" s="54">
        <v>1</v>
      </c>
      <c r="AD41" s="54">
        <v>1</v>
      </c>
      <c r="AE41" s="54">
        <v>1</v>
      </c>
      <c r="AF41" s="54">
        <v>1</v>
      </c>
      <c r="AG41" s="54">
        <v>1</v>
      </c>
      <c r="AH41" s="54">
        <v>1</v>
      </c>
      <c r="AI41" s="54">
        <v>1</v>
      </c>
      <c r="AJ41" s="54">
        <v>1</v>
      </c>
      <c r="AK41" s="54">
        <v>1</v>
      </c>
      <c r="AL41" s="54">
        <v>1</v>
      </c>
      <c r="AM41" s="54">
        <v>1</v>
      </c>
      <c r="AN41" s="54">
        <v>1</v>
      </c>
      <c r="AO41" s="54">
        <v>1</v>
      </c>
      <c r="AP41" s="54">
        <v>1</v>
      </c>
      <c r="AQ41" s="54">
        <v>1</v>
      </c>
      <c r="AR41" s="54">
        <v>1</v>
      </c>
      <c r="AS41" s="54">
        <v>1</v>
      </c>
      <c r="AT41" s="204">
        <v>1</v>
      </c>
    </row>
    <row r="42" spans="1:46" outlineLevel="1">
      <c r="A42" s="13"/>
      <c r="B42" s="14" t="s">
        <v>4</v>
      </c>
      <c r="C42" s="19" t="s">
        <v>33</v>
      </c>
      <c r="D42" s="19" t="s">
        <v>25</v>
      </c>
      <c r="E42" s="54">
        <v>0.97699999999999998</v>
      </c>
      <c r="F42" s="54">
        <v>0.96299999999999997</v>
      </c>
      <c r="G42" s="54">
        <v>0.95199999999999996</v>
      </c>
      <c r="H42" s="54">
        <v>0.94799999999999995</v>
      </c>
      <c r="I42" s="54">
        <v>0.94199999999999995</v>
      </c>
      <c r="J42" s="54">
        <v>0.93500000000000005</v>
      </c>
      <c r="K42" s="54">
        <v>0.94899999999999995</v>
      </c>
      <c r="L42" s="54">
        <v>0.85</v>
      </c>
      <c r="M42" s="54">
        <v>0.89600000000000002</v>
      </c>
      <c r="N42" s="54">
        <v>0.875</v>
      </c>
      <c r="O42" s="54">
        <v>0.96299999999999997</v>
      </c>
      <c r="P42" s="54">
        <v>0.96199999999999997</v>
      </c>
      <c r="Q42" s="54">
        <v>0.96499999999999997</v>
      </c>
      <c r="R42" s="54">
        <v>0.96799999999999997</v>
      </c>
      <c r="S42" s="54">
        <v>0.96599999999999997</v>
      </c>
      <c r="T42" s="54">
        <v>0.98099999999999998</v>
      </c>
      <c r="U42" s="54">
        <v>0.99</v>
      </c>
      <c r="V42" s="54">
        <v>0.99299999999999999</v>
      </c>
      <c r="W42" s="54">
        <v>0.98226925074003157</v>
      </c>
      <c r="X42" s="54">
        <v>0.99406734941672514</v>
      </c>
      <c r="Y42" s="54">
        <v>0.99252372371319042</v>
      </c>
      <c r="Z42" s="54">
        <v>0.99252372371319042</v>
      </c>
      <c r="AA42" s="54">
        <v>0.99472934850338701</v>
      </c>
      <c r="AB42" s="54">
        <v>0.9948484973124917</v>
      </c>
      <c r="AC42" s="54">
        <v>0.99019202873624634</v>
      </c>
      <c r="AD42" s="54">
        <v>0.99397090389162202</v>
      </c>
      <c r="AE42" s="54">
        <v>0.99299999999999999</v>
      </c>
      <c r="AF42" s="54">
        <v>0.98599999999999999</v>
      </c>
      <c r="AG42" s="54">
        <v>0.96599999999999997</v>
      </c>
      <c r="AH42" s="54">
        <v>0.95599999999999996</v>
      </c>
      <c r="AI42" s="54">
        <v>0.97352578507499743</v>
      </c>
      <c r="AJ42" s="54">
        <v>0.9765604598794092</v>
      </c>
      <c r="AK42" s="54">
        <v>0.98193261886053618</v>
      </c>
      <c r="AL42" s="54">
        <v>0.98112959812076173</v>
      </c>
      <c r="AM42" s="54">
        <v>0.98525565510449531</v>
      </c>
      <c r="AN42" s="54">
        <v>0.97788467760376907</v>
      </c>
      <c r="AO42" s="54">
        <v>0.98211809461686672</v>
      </c>
      <c r="AP42" s="54">
        <v>0.9836226356871931</v>
      </c>
      <c r="AQ42" s="54">
        <v>0.98099999999999998</v>
      </c>
      <c r="AR42" s="54">
        <v>0.97387049265302927</v>
      </c>
      <c r="AS42" s="54">
        <v>0.97349560165467308</v>
      </c>
      <c r="AT42" s="204">
        <v>0.95535869427265796</v>
      </c>
    </row>
    <row r="43" spans="1:46" outlineLevel="1">
      <c r="A43" s="13"/>
      <c r="B43" s="14" t="s">
        <v>19</v>
      </c>
      <c r="C43" s="19">
        <v>2014</v>
      </c>
      <c r="D43" s="19" t="s">
        <v>26</v>
      </c>
      <c r="E43" s="54"/>
      <c r="F43" s="54"/>
      <c r="G43" s="54"/>
      <c r="H43" s="54"/>
      <c r="I43" s="54">
        <v>0.94</v>
      </c>
      <c r="J43" s="54">
        <v>0.95</v>
      </c>
      <c r="K43" s="54">
        <v>0.93</v>
      </c>
      <c r="L43" s="54">
        <v>0.93</v>
      </c>
      <c r="M43" s="54">
        <v>0.94299999999999995</v>
      </c>
      <c r="N43" s="54">
        <v>0.93400000000000005</v>
      </c>
      <c r="O43" s="54">
        <v>0.72799999999999998</v>
      </c>
      <c r="P43" s="54">
        <v>0.97299999999999998</v>
      </c>
      <c r="Q43" s="54">
        <v>0.97399999999999998</v>
      </c>
      <c r="R43" s="54">
        <v>0.95499999999999996</v>
      </c>
      <c r="S43" s="54">
        <v>0.95399999999999996</v>
      </c>
      <c r="T43" s="54">
        <v>0.98299999999999998</v>
      </c>
      <c r="U43" s="54">
        <v>0.96</v>
      </c>
      <c r="V43" s="54">
        <v>0.95099999999999996</v>
      </c>
      <c r="W43" s="54">
        <v>0.94728832338161761</v>
      </c>
      <c r="X43" s="54">
        <v>0.98884206172835898</v>
      </c>
      <c r="Y43" s="54">
        <v>0.99082571677323872</v>
      </c>
      <c r="Z43" s="54">
        <v>0.99099999999999999</v>
      </c>
      <c r="AA43" s="54">
        <v>0.99022530227865502</v>
      </c>
      <c r="AB43" s="54">
        <v>0.98003517335454426</v>
      </c>
      <c r="AC43" s="54">
        <v>0.98003517335454426</v>
      </c>
      <c r="AD43" s="54">
        <v>0.95642637509716133</v>
      </c>
      <c r="AE43" s="54">
        <v>0.95699999999999996</v>
      </c>
      <c r="AF43" s="54">
        <v>0.95099999999999996</v>
      </c>
      <c r="AG43" s="54">
        <v>0.94899999999999995</v>
      </c>
      <c r="AH43" s="54">
        <v>0.94199999999999995</v>
      </c>
      <c r="AI43" s="54">
        <v>0.94867267882488704</v>
      </c>
      <c r="AJ43" s="54">
        <v>0.95318578871983561</v>
      </c>
      <c r="AK43" s="54">
        <v>0.95159727931897975</v>
      </c>
      <c r="AL43" s="54">
        <v>0.93540664799450401</v>
      </c>
      <c r="AM43" s="54">
        <v>0.94920976819349323</v>
      </c>
      <c r="AN43" s="54">
        <v>0.94004507660304715</v>
      </c>
      <c r="AO43" s="54">
        <v>0.94004507660304715</v>
      </c>
      <c r="AP43" s="54">
        <v>0.94897099032205456</v>
      </c>
      <c r="AQ43" s="54">
        <v>0.95199999999999996</v>
      </c>
      <c r="AR43" s="54">
        <v>0.96203495559117369</v>
      </c>
      <c r="AS43" s="54">
        <v>0.96778452016210081</v>
      </c>
      <c r="AT43" s="204">
        <v>0.97159052055165673</v>
      </c>
    </row>
    <row r="44" spans="1:46" outlineLevel="1">
      <c r="A44" s="13"/>
      <c r="B44" s="14" t="s">
        <v>13</v>
      </c>
      <c r="C44" s="19">
        <v>2016</v>
      </c>
      <c r="D44" s="19" t="s">
        <v>26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54">
        <v>1</v>
      </c>
      <c r="AA44" s="54">
        <v>1</v>
      </c>
      <c r="AB44" s="54">
        <v>1</v>
      </c>
      <c r="AC44" s="54">
        <v>1</v>
      </c>
      <c r="AD44" s="54">
        <v>1</v>
      </c>
      <c r="AE44" s="54">
        <v>1</v>
      </c>
      <c r="AF44" s="54">
        <v>1</v>
      </c>
      <c r="AG44" s="54">
        <v>1</v>
      </c>
      <c r="AH44" s="54">
        <v>1</v>
      </c>
      <c r="AI44" s="54">
        <v>1</v>
      </c>
      <c r="AJ44" s="54">
        <v>1</v>
      </c>
      <c r="AK44" s="54">
        <v>1</v>
      </c>
      <c r="AL44" s="54">
        <v>1</v>
      </c>
      <c r="AM44" s="54">
        <v>1</v>
      </c>
      <c r="AN44" s="54">
        <v>1</v>
      </c>
      <c r="AO44" s="54">
        <v>1</v>
      </c>
      <c r="AP44" s="54">
        <v>1</v>
      </c>
      <c r="AQ44" s="54">
        <v>1</v>
      </c>
      <c r="AR44" s="54">
        <v>1</v>
      </c>
      <c r="AS44" s="54">
        <v>1</v>
      </c>
      <c r="AT44" s="204">
        <v>1</v>
      </c>
    </row>
    <row r="45" spans="1:46" outlineLevel="1">
      <c r="A45" s="13"/>
      <c r="B45" s="14" t="s">
        <v>7</v>
      </c>
      <c r="C45" s="19">
        <v>2016</v>
      </c>
      <c r="D45" s="19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>
        <v>0.90800000000000003</v>
      </c>
      <c r="P45" s="54">
        <v>0.94699999999999995</v>
      </c>
      <c r="Q45" s="54">
        <v>0.95799999999999996</v>
      </c>
      <c r="R45" s="54">
        <v>0.94399999999999995</v>
      </c>
      <c r="S45" s="54">
        <v>0.95099999999999996</v>
      </c>
      <c r="T45" s="54">
        <v>0.95099999999999996</v>
      </c>
      <c r="U45" s="54">
        <v>0.94799999999999995</v>
      </c>
      <c r="V45" s="54">
        <v>0.94899999999999995</v>
      </c>
      <c r="W45" s="54">
        <v>0.95206981604888907</v>
      </c>
      <c r="X45" s="54">
        <v>0.95441758412402844</v>
      </c>
      <c r="Y45" s="54">
        <v>0.95104767046722194</v>
      </c>
      <c r="Z45" s="54">
        <v>0.94899999999999995</v>
      </c>
      <c r="AA45" s="54">
        <v>0.95428531576322895</v>
      </c>
      <c r="AB45" s="54">
        <v>0.95488659784067909</v>
      </c>
      <c r="AC45" s="54">
        <v>0.9553120332028664</v>
      </c>
      <c r="AD45" s="54">
        <v>0.95448727948267065</v>
      </c>
      <c r="AE45" s="54">
        <v>0.95199999999999996</v>
      </c>
      <c r="AF45" s="54">
        <v>0.94799999999999995</v>
      </c>
      <c r="AG45" s="54">
        <v>0.94499999999999995</v>
      </c>
      <c r="AH45" s="54">
        <v>0.93200000000000005</v>
      </c>
      <c r="AI45" s="54">
        <v>0.93858333429843743</v>
      </c>
      <c r="AJ45" s="54">
        <v>0.93952942831225705</v>
      </c>
      <c r="AK45" s="54">
        <v>0.94516250922298095</v>
      </c>
      <c r="AL45" s="54">
        <v>0.92842883315433711</v>
      </c>
      <c r="AM45" s="54">
        <v>0.92795931041305846</v>
      </c>
      <c r="AN45" s="54">
        <v>0.92831162150070001</v>
      </c>
      <c r="AO45" s="54">
        <v>0.92831162150070001</v>
      </c>
      <c r="AP45" s="54">
        <v>0.926582489639031</v>
      </c>
      <c r="AQ45" s="54">
        <v>0.92</v>
      </c>
      <c r="AR45" s="54">
        <v>0.93200349717927511</v>
      </c>
      <c r="AS45" s="54">
        <v>0.93283038993455236</v>
      </c>
      <c r="AT45" s="204">
        <v>0.92239647729263696</v>
      </c>
    </row>
    <row r="46" spans="1:46" outlineLevel="1">
      <c r="A46" s="13"/>
      <c r="B46" s="14" t="s">
        <v>251</v>
      </c>
      <c r="C46" s="19">
        <v>2022</v>
      </c>
      <c r="D46" s="19" t="s">
        <v>23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>
        <v>0.77292316943879158</v>
      </c>
      <c r="AP46" s="54">
        <v>0.78550516184010177</v>
      </c>
      <c r="AQ46" s="54">
        <v>0.80900000000000005</v>
      </c>
      <c r="AR46" s="54">
        <v>0.84933727688358995</v>
      </c>
      <c r="AS46" s="54">
        <v>0.85484099255721735</v>
      </c>
      <c r="AT46" s="204">
        <v>0.89449844586499572</v>
      </c>
    </row>
    <row r="47" spans="1:46">
      <c r="A47" s="13"/>
      <c r="B47" s="43" t="str">
        <f>+$B$21</f>
        <v>Office</v>
      </c>
      <c r="C47" s="47"/>
      <c r="D47" s="4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34"/>
      <c r="AA47" s="34"/>
      <c r="AB47" s="34"/>
      <c r="AC47" s="3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204"/>
    </row>
    <row r="48" spans="1:46" outlineLevel="1">
      <c r="A48" s="13"/>
      <c r="B48" s="14" t="s">
        <v>18</v>
      </c>
      <c r="C48" s="19">
        <v>2007</v>
      </c>
      <c r="D48" s="19" t="s">
        <v>14</v>
      </c>
      <c r="E48" s="54">
        <v>0.97989999999999999</v>
      </c>
      <c r="F48" s="54">
        <v>0.99199999999999999</v>
      </c>
      <c r="G48" s="54">
        <v>0.99199999999999999</v>
      </c>
      <c r="H48" s="54">
        <v>0.99199999999999999</v>
      </c>
      <c r="I48" s="54">
        <v>0.99299999999999999</v>
      </c>
      <c r="J48" s="54">
        <v>0.98</v>
      </c>
      <c r="K48" s="54">
        <v>0.99399999999999999</v>
      </c>
      <c r="L48" s="54">
        <v>0.99099999999999999</v>
      </c>
      <c r="M48" s="54">
        <v>0.99299999999999999</v>
      </c>
      <c r="N48" s="54">
        <v>0.97599999999999998</v>
      </c>
      <c r="O48" s="54">
        <v>0.99399999999999999</v>
      </c>
      <c r="P48" s="54">
        <v>0.997</v>
      </c>
      <c r="Q48" s="54">
        <v>1</v>
      </c>
      <c r="R48" s="54">
        <v>0.95599999999999996</v>
      </c>
      <c r="S48" s="54">
        <v>0.95599999999999996</v>
      </c>
      <c r="T48" s="54">
        <v>1</v>
      </c>
      <c r="U48" s="54">
        <v>1</v>
      </c>
      <c r="V48" s="54">
        <v>0.97899999999999998</v>
      </c>
      <c r="W48" s="54">
        <v>0.99999999999999978</v>
      </c>
      <c r="X48" s="54">
        <v>0.96431656510292829</v>
      </c>
      <c r="Y48" s="54">
        <v>0.92309868269461748</v>
      </c>
      <c r="Z48" s="54">
        <v>0.87599190104766711</v>
      </c>
      <c r="AA48" s="54">
        <v>0.85406099707319949</v>
      </c>
      <c r="AB48" s="54">
        <v>0.85406099707319949</v>
      </c>
      <c r="AC48" s="54">
        <v>0.95510371373059089</v>
      </c>
      <c r="AD48" s="54">
        <v>0.93642695669610398</v>
      </c>
      <c r="AE48" s="54">
        <v>0.93600000000000005</v>
      </c>
      <c r="AF48" s="54">
        <v>0.89800000000000002</v>
      </c>
      <c r="AG48" s="54">
        <v>0.76</v>
      </c>
      <c r="AH48" s="54">
        <v>0.76</v>
      </c>
      <c r="AI48" s="54">
        <v>0.72324208571494408</v>
      </c>
      <c r="AJ48" s="54">
        <v>0.68500527160143465</v>
      </c>
      <c r="AK48" s="54">
        <v>0.68500527160143465</v>
      </c>
      <c r="AL48" s="54">
        <v>0.66338802956802279</v>
      </c>
      <c r="AM48" s="54">
        <v>0.66338802956802279</v>
      </c>
      <c r="AN48" s="54">
        <v>0.66338802956802279</v>
      </c>
      <c r="AO48" s="54">
        <v>0.66338802956802279</v>
      </c>
      <c r="AP48" s="54">
        <v>0.54593890628117059</v>
      </c>
      <c r="AQ48" s="54">
        <v>0.52500000000000002</v>
      </c>
      <c r="AR48" s="54">
        <v>0.52525442645417519</v>
      </c>
      <c r="AS48" s="54">
        <v>0.52525489185017582</v>
      </c>
      <c r="AT48" s="204">
        <v>0.56191785132579042</v>
      </c>
    </row>
    <row r="49" spans="1:46" outlineLevel="1">
      <c r="A49" s="13"/>
      <c r="B49" s="34" t="s">
        <v>22</v>
      </c>
      <c r="C49" s="35">
        <v>2016</v>
      </c>
      <c r="D49" s="19" t="s">
        <v>26</v>
      </c>
      <c r="E49" s="54"/>
      <c r="F49" s="54"/>
      <c r="G49" s="54"/>
      <c r="H49" s="54"/>
      <c r="I49" s="54"/>
      <c r="J49" s="54"/>
      <c r="K49" s="54"/>
      <c r="L49" s="54"/>
      <c r="M49" s="54"/>
      <c r="N49" s="54">
        <v>0.36599999999999999</v>
      </c>
      <c r="O49" s="54">
        <v>0.72799999999999998</v>
      </c>
      <c r="P49" s="54">
        <v>0.51500000000000001</v>
      </c>
      <c r="Q49" s="54">
        <v>0.63700000000000001</v>
      </c>
      <c r="R49" s="54">
        <v>0.77900000000000003</v>
      </c>
      <c r="S49" s="54">
        <v>0.78900000000000003</v>
      </c>
      <c r="T49" s="54">
        <v>0.80100000000000005</v>
      </c>
      <c r="U49" s="54">
        <v>0.80400000000000005</v>
      </c>
      <c r="V49" s="54">
        <v>0.81200000000000006</v>
      </c>
      <c r="W49" s="54">
        <v>0.81005308334196369</v>
      </c>
      <c r="X49" s="54">
        <v>0.82392695425622098</v>
      </c>
      <c r="Y49" s="54">
        <v>0.82185843354654586</v>
      </c>
      <c r="Z49" s="54">
        <v>0.82185843354654586</v>
      </c>
      <c r="AA49" s="54">
        <v>0.83136917200332217</v>
      </c>
      <c r="AB49" s="54">
        <v>0.84719522224316801</v>
      </c>
      <c r="AC49" s="54">
        <v>0.84719522224316801</v>
      </c>
      <c r="AD49" s="54">
        <v>0.84719522224316801</v>
      </c>
      <c r="AE49" s="54">
        <v>0.84699999999999998</v>
      </c>
      <c r="AF49" s="54">
        <v>0.82299999999999995</v>
      </c>
      <c r="AG49" s="54">
        <v>0.82299999999999995</v>
      </c>
      <c r="AH49" s="54">
        <v>0.78900000000000003</v>
      </c>
      <c r="AI49" s="54">
        <v>0.78122564285783014</v>
      </c>
      <c r="AJ49" s="54">
        <v>0.77395780532041458</v>
      </c>
      <c r="AK49" s="54">
        <v>0.72824225004990795</v>
      </c>
      <c r="AL49" s="54">
        <v>0.72824215004990744</v>
      </c>
      <c r="AM49" s="54">
        <v>0.70838235863226173</v>
      </c>
      <c r="AN49" s="54">
        <v>0.76800000000000002</v>
      </c>
      <c r="AO49" s="54">
        <v>0.76800000000000002</v>
      </c>
      <c r="AP49" s="54">
        <v>0.78358462556302699</v>
      </c>
      <c r="AQ49" s="54">
        <v>0.78400000000000003</v>
      </c>
      <c r="AR49" s="54">
        <v>0.79289459063118428</v>
      </c>
      <c r="AS49" s="54">
        <v>0.79971264802936182</v>
      </c>
      <c r="AT49" s="204">
        <v>0.80430626105815872</v>
      </c>
    </row>
    <row r="50" spans="1:46" outlineLevel="1">
      <c r="A50" s="13"/>
      <c r="B50" s="14" t="s">
        <v>20</v>
      </c>
      <c r="C50" s="19">
        <v>2017</v>
      </c>
      <c r="D50" s="19" t="s">
        <v>26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>
        <v>0.41499999999999998</v>
      </c>
      <c r="V50" s="54">
        <v>0.41499999999999998</v>
      </c>
      <c r="W50" s="54">
        <v>0.41086386014845866</v>
      </c>
      <c r="X50" s="54">
        <v>0.49399999999999999</v>
      </c>
      <c r="Y50" s="54">
        <v>0.56383654524552929</v>
      </c>
      <c r="Z50" s="54">
        <v>0.57699999999999996</v>
      </c>
      <c r="AA50" s="54">
        <v>0.65097236292622784</v>
      </c>
      <c r="AB50" s="54">
        <v>0.66507909277475796</v>
      </c>
      <c r="AC50" s="54">
        <v>0.66507909277475796</v>
      </c>
      <c r="AD50" s="54">
        <v>0.66507909277475796</v>
      </c>
      <c r="AE50" s="54">
        <v>0.64300000000000002</v>
      </c>
      <c r="AF50" s="54">
        <v>0.64300000000000002</v>
      </c>
      <c r="AG50" s="54">
        <v>0.313</v>
      </c>
      <c r="AH50" s="54">
        <v>0.313</v>
      </c>
      <c r="AI50" s="54">
        <v>0.31276723122257416</v>
      </c>
      <c r="AJ50" s="54">
        <v>0.31276723122257416</v>
      </c>
      <c r="AK50" s="54">
        <v>0.34012349336742709</v>
      </c>
      <c r="AL50" s="54">
        <v>0.37583971237817893</v>
      </c>
      <c r="AM50" s="54">
        <v>0.37583971237817893</v>
      </c>
      <c r="AN50" s="54">
        <v>0.3904470662085856</v>
      </c>
      <c r="AO50" s="54">
        <v>0.3904470662085856</v>
      </c>
      <c r="AP50" s="54">
        <v>0.3904470662085856</v>
      </c>
      <c r="AQ50" s="54">
        <v>0.373</v>
      </c>
      <c r="AR50" s="54">
        <v>0.36440345265037388</v>
      </c>
      <c r="AS50" s="54">
        <v>0.36440345265037388</v>
      </c>
      <c r="AT50" s="204">
        <v>0.36440345265037388</v>
      </c>
    </row>
    <row r="51" spans="1:46" outlineLevel="1">
      <c r="A51" s="13"/>
      <c r="B51" s="14" t="s">
        <v>9</v>
      </c>
      <c r="C51" s="19">
        <v>2000</v>
      </c>
      <c r="D51" s="19" t="s">
        <v>28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54">
        <v>1</v>
      </c>
      <c r="N51" s="54">
        <v>0.93400000000000005</v>
      </c>
      <c r="O51" s="54">
        <v>0.93400000000000005</v>
      </c>
      <c r="P51" s="54">
        <v>0.96899999999999997</v>
      </c>
      <c r="Q51" s="54">
        <v>1</v>
      </c>
      <c r="R51" s="54">
        <v>1</v>
      </c>
      <c r="S51" s="54">
        <v>1</v>
      </c>
      <c r="T51" s="54">
        <v>1</v>
      </c>
      <c r="U51" s="54">
        <v>1</v>
      </c>
      <c r="V51" s="54">
        <v>1</v>
      </c>
      <c r="W51" s="54">
        <v>1</v>
      </c>
      <c r="X51" s="54">
        <v>1</v>
      </c>
      <c r="Y51" s="54">
        <v>1</v>
      </c>
      <c r="Z51" s="54">
        <v>1</v>
      </c>
      <c r="AA51" s="54">
        <v>1</v>
      </c>
      <c r="AB51" s="54">
        <v>1</v>
      </c>
      <c r="AC51" s="54">
        <v>1</v>
      </c>
      <c r="AD51" s="54">
        <v>1</v>
      </c>
      <c r="AE51" s="54">
        <v>1</v>
      </c>
      <c r="AF51" s="54">
        <v>1</v>
      </c>
      <c r="AG51" s="54">
        <v>1</v>
      </c>
      <c r="AH51" s="54">
        <v>1</v>
      </c>
      <c r="AI51" s="54">
        <v>1</v>
      </c>
      <c r="AJ51" s="54">
        <v>1</v>
      </c>
      <c r="AK51" s="54">
        <v>1</v>
      </c>
      <c r="AL51" s="54">
        <v>1</v>
      </c>
      <c r="AM51" s="54">
        <v>1</v>
      </c>
      <c r="AN51" s="54">
        <v>1</v>
      </c>
      <c r="AO51" s="54">
        <v>1</v>
      </c>
      <c r="AP51" s="54">
        <v>1</v>
      </c>
      <c r="AQ51" s="54">
        <v>1</v>
      </c>
      <c r="AR51" s="54">
        <v>1</v>
      </c>
      <c r="AS51" s="54">
        <v>1</v>
      </c>
      <c r="AT51" s="204">
        <v>1</v>
      </c>
    </row>
    <row r="52" spans="1:46" outlineLevel="1">
      <c r="A52" s="13"/>
      <c r="B52" s="14" t="s">
        <v>12</v>
      </c>
      <c r="C52" s="19">
        <v>2015</v>
      </c>
      <c r="D52" s="19" t="s">
        <v>16</v>
      </c>
      <c r="E52" s="54"/>
      <c r="F52" s="54"/>
      <c r="G52" s="54"/>
      <c r="H52" s="54"/>
      <c r="I52" s="54"/>
      <c r="J52" s="54">
        <v>0.69099999999999995</v>
      </c>
      <c r="K52" s="54">
        <v>0.74</v>
      </c>
      <c r="L52" s="54">
        <v>0.77700000000000002</v>
      </c>
      <c r="M52" s="54">
        <v>0.79600000000000004</v>
      </c>
      <c r="N52" s="54">
        <v>0.82399999999999995</v>
      </c>
      <c r="O52" s="54">
        <v>0.84299999999999997</v>
      </c>
      <c r="P52" s="54">
        <v>0.79400000000000004</v>
      </c>
      <c r="Q52" s="54">
        <v>0.99399999999999999</v>
      </c>
      <c r="R52" s="54">
        <v>0.99399999999999999</v>
      </c>
      <c r="S52" s="54">
        <v>1</v>
      </c>
      <c r="T52" s="54">
        <v>1</v>
      </c>
      <c r="U52" s="54">
        <v>1</v>
      </c>
      <c r="V52" s="54">
        <v>1</v>
      </c>
      <c r="W52" s="54">
        <v>1</v>
      </c>
      <c r="X52" s="54">
        <v>1</v>
      </c>
      <c r="Y52" s="54">
        <v>1</v>
      </c>
      <c r="Z52" s="54">
        <v>1</v>
      </c>
      <c r="AA52" s="54">
        <v>1</v>
      </c>
      <c r="AB52" s="54">
        <v>1</v>
      </c>
      <c r="AC52" s="54">
        <v>1</v>
      </c>
      <c r="AD52" s="54">
        <v>1</v>
      </c>
      <c r="AE52" s="54">
        <v>0.98599999999999999</v>
      </c>
      <c r="AF52" s="54">
        <v>0.98499999999999999</v>
      </c>
      <c r="AG52" s="54">
        <v>0.98499999999999999</v>
      </c>
      <c r="AH52" s="54">
        <v>0.98499999999999999</v>
      </c>
      <c r="AI52" s="54">
        <v>0.98501707403275252</v>
      </c>
      <c r="AJ52" s="54">
        <v>0.98504579368191714</v>
      </c>
      <c r="AK52" s="54">
        <v>0.98531044569779025</v>
      </c>
      <c r="AL52" s="54">
        <v>0.98671445833410631</v>
      </c>
      <c r="AM52" s="54">
        <v>0.98671445833410631</v>
      </c>
      <c r="AN52" s="54">
        <v>0.96535207186066807</v>
      </c>
      <c r="AO52" s="54">
        <v>0.96535207186066807</v>
      </c>
      <c r="AP52" s="54">
        <v>0.94439971303837711</v>
      </c>
      <c r="AQ52" s="54">
        <v>0.96</v>
      </c>
      <c r="AR52" s="54">
        <v>0.95972223855822636</v>
      </c>
      <c r="AS52" s="54">
        <v>0.96594168206244302</v>
      </c>
      <c r="AT52" s="204">
        <v>0.96546307344275395</v>
      </c>
    </row>
    <row r="53" spans="1:46" outlineLevel="1">
      <c r="A53" s="13"/>
      <c r="B53" s="14" t="s">
        <v>10</v>
      </c>
      <c r="C53" s="19">
        <v>2009</v>
      </c>
      <c r="D53" s="19" t="s">
        <v>16</v>
      </c>
      <c r="E53" s="54">
        <v>1</v>
      </c>
      <c r="F53" s="54">
        <v>1</v>
      </c>
      <c r="G53" s="54">
        <v>0.91</v>
      </c>
      <c r="H53" s="54">
        <v>0.98</v>
      </c>
      <c r="I53" s="54">
        <v>0.98</v>
      </c>
      <c r="J53" s="54">
        <v>0.83299999999999996</v>
      </c>
      <c r="K53" s="54">
        <v>0.86599999999999999</v>
      </c>
      <c r="L53" s="54">
        <v>0.83299999999999996</v>
      </c>
      <c r="M53" s="54">
        <v>0.83299999999999996</v>
      </c>
      <c r="N53" s="54">
        <v>0.83299999999999996</v>
      </c>
      <c r="O53" s="54">
        <v>0.91100000000000003</v>
      </c>
      <c r="P53" s="54">
        <v>0.96899999999999997</v>
      </c>
      <c r="Q53" s="54">
        <v>0.83299999999999996</v>
      </c>
      <c r="R53" s="54">
        <v>0.89900000000000002</v>
      </c>
      <c r="S53" s="54">
        <v>0.89900000000000002</v>
      </c>
      <c r="T53" s="54">
        <v>0.80900000000000005</v>
      </c>
      <c r="U53" s="54">
        <v>0.86599999999999999</v>
      </c>
      <c r="V53" s="54">
        <v>0.86599999999999999</v>
      </c>
      <c r="W53" s="54">
        <v>0.86599999999999999</v>
      </c>
      <c r="X53" s="54">
        <v>0.86600727851753057</v>
      </c>
      <c r="Y53" s="54">
        <v>0.88623037383141379</v>
      </c>
      <c r="Z53" s="54">
        <v>0.88623037383141379</v>
      </c>
      <c r="AA53" s="54">
        <v>0.88623037383141379</v>
      </c>
      <c r="AB53" s="54">
        <v>0.88623037383141379</v>
      </c>
      <c r="AC53" s="54">
        <v>0.87424924314415231</v>
      </c>
      <c r="AD53" s="54">
        <v>0.88623037383141379</v>
      </c>
      <c r="AE53" s="54">
        <v>0.59599999999999997</v>
      </c>
      <c r="AF53" s="54">
        <v>0.38800000000000001</v>
      </c>
      <c r="AG53" s="54">
        <v>0.38800000000000001</v>
      </c>
      <c r="AH53" s="54">
        <v>0.32500000000000001</v>
      </c>
      <c r="AI53" s="54">
        <v>0.32548480208674591</v>
      </c>
      <c r="AJ53" s="54">
        <v>0.3523800649902748</v>
      </c>
      <c r="AK53" s="54">
        <v>0.3523800649902748</v>
      </c>
      <c r="AL53" s="54">
        <v>0.3523800649902748</v>
      </c>
      <c r="AM53" s="54">
        <v>0.3523800649902748</v>
      </c>
      <c r="AN53" s="54">
        <v>0.3523800649902748</v>
      </c>
      <c r="AO53" s="54">
        <v>0.3523800649902748</v>
      </c>
      <c r="AP53" s="54">
        <v>0.34036812293023061</v>
      </c>
      <c r="AQ53" s="54">
        <v>0.34</v>
      </c>
      <c r="AR53" s="54">
        <v>0.34036812293023061</v>
      </c>
      <c r="AS53" s="54">
        <v>0.34036812293023061</v>
      </c>
      <c r="AT53" s="204">
        <v>0.34036812293023061</v>
      </c>
    </row>
    <row r="54" spans="1:46" outlineLevel="1">
      <c r="A54" s="13"/>
      <c r="B54" s="14" t="s">
        <v>11</v>
      </c>
      <c r="C54" s="19">
        <v>1989</v>
      </c>
      <c r="D54" s="19" t="s">
        <v>16</v>
      </c>
      <c r="E54" s="54">
        <v>1</v>
      </c>
      <c r="F54" s="54">
        <v>1</v>
      </c>
      <c r="G54" s="54">
        <v>1</v>
      </c>
      <c r="H54" s="54">
        <v>0.95499999999999996</v>
      </c>
      <c r="I54" s="54">
        <v>0.95499999999999996</v>
      </c>
      <c r="J54" s="54">
        <v>1</v>
      </c>
      <c r="K54" s="54">
        <v>0.84799999999999998</v>
      </c>
      <c r="L54" s="54">
        <v>0.753</v>
      </c>
      <c r="M54" s="54">
        <v>0.76200000000000001</v>
      </c>
      <c r="N54" s="54">
        <v>0.80800000000000005</v>
      </c>
      <c r="O54" s="54">
        <v>0.91400000000000003</v>
      </c>
      <c r="P54" s="54">
        <v>0.94499999999999995</v>
      </c>
      <c r="Q54" s="54">
        <v>0.94499999999999995</v>
      </c>
      <c r="R54" s="54">
        <v>0.89900000000000002</v>
      </c>
      <c r="S54" s="54">
        <v>0.89900000000000002</v>
      </c>
      <c r="T54" s="54">
        <v>0.89900000000000002</v>
      </c>
      <c r="U54" s="54">
        <v>0.95299999999999996</v>
      </c>
      <c r="V54" s="54">
        <v>1</v>
      </c>
      <c r="W54" s="54">
        <v>1</v>
      </c>
      <c r="X54" s="54">
        <v>1</v>
      </c>
      <c r="Y54" s="54">
        <v>1</v>
      </c>
      <c r="Z54" s="54">
        <v>1</v>
      </c>
      <c r="AA54" s="54">
        <v>1</v>
      </c>
      <c r="AB54" s="54">
        <v>1</v>
      </c>
      <c r="AC54" s="54">
        <v>1</v>
      </c>
      <c r="AD54" s="54">
        <v>0.90670623984170728</v>
      </c>
      <c r="AE54" s="54">
        <v>0.90700000000000003</v>
      </c>
      <c r="AF54" s="54">
        <v>0.90700000000000003</v>
      </c>
      <c r="AG54" s="54">
        <v>0.90700000000000003</v>
      </c>
      <c r="AH54" s="54">
        <v>0.71</v>
      </c>
      <c r="AI54" s="54">
        <v>0.69571954439454975</v>
      </c>
      <c r="AJ54" s="54">
        <v>0.69713801144795429</v>
      </c>
      <c r="AK54" s="54">
        <v>0.69713801144795429</v>
      </c>
      <c r="AL54" s="54">
        <v>0.65120743153391025</v>
      </c>
      <c r="AM54" s="54">
        <v>0.65120743153391025</v>
      </c>
      <c r="AN54" s="54">
        <v>0.65120743153391025</v>
      </c>
      <c r="AO54" s="54">
        <v>0.75360687648158509</v>
      </c>
      <c r="AP54" s="54">
        <v>0.75360687648158509</v>
      </c>
      <c r="AQ54" s="54">
        <v>0.754</v>
      </c>
      <c r="AR54" s="54">
        <v>0.70679103950250866</v>
      </c>
      <c r="AS54" s="54">
        <v>0.70810368314349492</v>
      </c>
      <c r="AT54" s="204">
        <v>0.70810368314349492</v>
      </c>
    </row>
    <row r="55" spans="1:46" ht="13.5" thickBot="1">
      <c r="A55" s="13"/>
      <c r="B55" s="48" t="s">
        <v>1</v>
      </c>
      <c r="C55" s="48"/>
      <c r="D55" s="49"/>
      <c r="E55" s="55">
        <f t="shared" ref="E55:AH55" si="10">SUMPRODUCT(E8:E28,E34:E54)/(E29)</f>
        <v>0.98217133935729439</v>
      </c>
      <c r="F55" s="55">
        <f t="shared" si="10"/>
        <v>0.98265307637774724</v>
      </c>
      <c r="G55" s="55">
        <f t="shared" si="10"/>
        <v>0.97531737784408801</v>
      </c>
      <c r="H55" s="55">
        <f t="shared" si="10"/>
        <v>0.98070305869015573</v>
      </c>
      <c r="I55" s="55">
        <f t="shared" si="10"/>
        <v>0.97165683765866895</v>
      </c>
      <c r="J55" s="55">
        <f t="shared" si="10"/>
        <v>0.91998500400108008</v>
      </c>
      <c r="K55" s="55">
        <f t="shared" si="10"/>
        <v>0.92700420422798346</v>
      </c>
      <c r="L55" s="55">
        <f t="shared" si="10"/>
        <v>0.91320233340812207</v>
      </c>
      <c r="M55" s="55">
        <f t="shared" si="10"/>
        <v>0.92606322218671222</v>
      </c>
      <c r="N55" s="55">
        <f t="shared" si="10"/>
        <v>0.84402383982648566</v>
      </c>
      <c r="O55" s="55">
        <f t="shared" si="10"/>
        <v>0.89313327892734773</v>
      </c>
      <c r="P55" s="55">
        <f t="shared" si="10"/>
        <v>0.90863632143332462</v>
      </c>
      <c r="Q55" s="55">
        <f t="shared" si="10"/>
        <v>0.85766408856165055</v>
      </c>
      <c r="R55" s="55">
        <f t="shared" si="10"/>
        <v>0.86627082340508565</v>
      </c>
      <c r="S55" s="55">
        <f t="shared" si="10"/>
        <v>0.87076157153185973</v>
      </c>
      <c r="T55" s="55">
        <f t="shared" si="10"/>
        <v>0.84623283532415672</v>
      </c>
      <c r="U55" s="55">
        <f t="shared" si="10"/>
        <v>0.8897614114524679</v>
      </c>
      <c r="V55" s="55">
        <f t="shared" si="10"/>
        <v>0.89660257315731429</v>
      </c>
      <c r="W55" s="55">
        <f t="shared" si="10"/>
        <v>0.8541172712002062</v>
      </c>
      <c r="X55" s="55">
        <f t="shared" si="10"/>
        <v>0.89883189990881895</v>
      </c>
      <c r="Y55" s="55">
        <f t="shared" si="10"/>
        <v>0.90528081079375844</v>
      </c>
      <c r="Z55" s="55">
        <f t="shared" si="10"/>
        <v>0.90752898112468661</v>
      </c>
      <c r="AA55" s="55">
        <f t="shared" si="10"/>
        <v>0.91587743497756491</v>
      </c>
      <c r="AB55" s="55">
        <f t="shared" si="10"/>
        <v>0.91995848352972098</v>
      </c>
      <c r="AC55" s="55">
        <f t="shared" si="10"/>
        <v>0.92208150022853907</v>
      </c>
      <c r="AD55" s="55">
        <f t="shared" si="10"/>
        <v>0.91425121139369103</v>
      </c>
      <c r="AE55" s="55">
        <f t="shared" si="10"/>
        <v>0.90586431420390823</v>
      </c>
      <c r="AF55" s="55">
        <f t="shared" si="10"/>
        <v>0.89618638569245646</v>
      </c>
      <c r="AG55" s="55">
        <f t="shared" si="10"/>
        <v>0.86522191836357387</v>
      </c>
      <c r="AH55" s="55">
        <f t="shared" si="10"/>
        <v>0.8515741532383877</v>
      </c>
      <c r="AI55" s="55">
        <f t="shared" ref="AI55:AJ55" si="11">SUMPRODUCT(AI8:AI28,AI34:AI54)/(AI29)</f>
        <v>0.85631109424590568</v>
      </c>
      <c r="AJ55" s="55">
        <f t="shared" si="11"/>
        <v>0.85462131309033817</v>
      </c>
      <c r="AK55" s="55">
        <f t="shared" ref="AK55:AL55" si="12">SUMPRODUCT(AK8:AK28,AK34:AK54)/(AK29)</f>
        <v>0.85639730246620072</v>
      </c>
      <c r="AL55" s="55">
        <f t="shared" si="12"/>
        <v>0.8522579782332409</v>
      </c>
      <c r="AM55" s="55">
        <f t="shared" ref="AM55:AN55" si="13">SUMPRODUCT(AM8:AM28,AM34:AM54)/(AM29)</f>
        <v>0.8548769092423123</v>
      </c>
      <c r="AN55" s="55">
        <f t="shared" si="13"/>
        <v>0.85566986087960317</v>
      </c>
      <c r="AO55" s="55">
        <f>SUMPRODUCT(AO8:AO28,AO34:AO54)/(AO29)</f>
        <v>0.85439699503121624</v>
      </c>
      <c r="AP55" s="55">
        <f t="shared" ref="AP55:AQ55" si="14">SUMPRODUCT(AP8:AP28,AP34:AP54)/(AP29)</f>
        <v>0.85286370520436383</v>
      </c>
      <c r="AQ55" s="55">
        <f t="shared" si="14"/>
        <v>0.85890191321823961</v>
      </c>
      <c r="AR55" s="55">
        <f t="shared" ref="AR55:AT55" si="15">SUMPRODUCT(AR8:AR28,AR34:AR54)/(AR29)</f>
        <v>0.86169093819962161</v>
      </c>
      <c r="AS55" s="55">
        <f t="shared" si="15"/>
        <v>0.86382340518195966</v>
      </c>
      <c r="AT55" s="55">
        <f t="shared" si="15"/>
        <v>0.8665803917839201</v>
      </c>
    </row>
    <row r="56" spans="1:46">
      <c r="A56" s="13"/>
      <c r="B56" s="3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T56" s="34"/>
    </row>
    <row r="57" spans="1:46">
      <c r="A57" s="13"/>
      <c r="B57" s="34"/>
      <c r="C57" s="34"/>
      <c r="D57" s="3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46">
      <c r="A58" s="13"/>
      <c r="B58" s="34"/>
      <c r="C58" s="34"/>
      <c r="D58" s="3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34"/>
      <c r="S58" s="34"/>
      <c r="T58" s="34"/>
      <c r="U58" s="34"/>
      <c r="V58" s="34"/>
      <c r="W58" s="34"/>
      <c r="X58" s="34"/>
      <c r="Y58" s="34"/>
      <c r="Z58" s="34"/>
      <c r="AA58" s="34"/>
    </row>
  </sheetData>
  <phoneticPr fontId="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showGridLines="0" zoomScale="80" zoomScaleNormal="80" workbookViewId="0">
      <pane xSplit="2" ySplit="6" topLeftCell="AI7" activePane="bottomRight" state="frozen"/>
      <selection activeCell="W103" sqref="W103"/>
      <selection pane="topRight" activeCell="W103" sqref="W103"/>
      <selection pane="bottomLeft" activeCell="W103" sqref="W103"/>
      <selection pane="bottomRight" activeCell="AR28" sqref="AR28"/>
    </sheetView>
  </sheetViews>
  <sheetFormatPr baseColWidth="10" defaultColWidth="8" defaultRowHeight="12.75" outlineLevelCol="1"/>
  <cols>
    <col min="1" max="1" width="2.7109375" style="15" customWidth="1"/>
    <col min="2" max="2" width="52.42578125" style="15" customWidth="1"/>
    <col min="3" max="3" width="19.140625" style="15" bestFit="1" customWidth="1"/>
    <col min="4" max="4" width="18.7109375" style="15" hidden="1" customWidth="1" outlineLevel="1"/>
    <col min="5" max="5" width="19.140625" style="15" hidden="1" customWidth="1" outlineLevel="1"/>
    <col min="6" max="6" width="18.7109375" style="15" hidden="1" customWidth="1" outlineLevel="1"/>
    <col min="7" max="7" width="19.140625" style="15" bestFit="1" customWidth="1" collapsed="1"/>
    <col min="8" max="10" width="19.140625" style="15" hidden="1" customWidth="1" outlineLevel="1"/>
    <col min="11" max="11" width="19.140625" style="15" bestFit="1" customWidth="1" collapsed="1"/>
    <col min="12" max="12" width="19.140625" style="15" hidden="1" customWidth="1" outlineLevel="1"/>
    <col min="13" max="13" width="18.7109375" style="15" hidden="1" customWidth="1" outlineLevel="1"/>
    <col min="14" max="14" width="19.140625" style="15" hidden="1" customWidth="1" outlineLevel="1"/>
    <col min="15" max="15" width="19.140625" style="15" bestFit="1" customWidth="1" collapsed="1"/>
    <col min="16" max="17" width="19.140625" style="15" hidden="1" customWidth="1" outlineLevel="1"/>
    <col min="18" max="18" width="18.7109375" style="15" hidden="1" customWidth="1" outlineLevel="1"/>
    <col min="19" max="19" width="19.140625" style="15" bestFit="1" customWidth="1" collapsed="1"/>
    <col min="20" max="21" width="19.140625" style="15" hidden="1" customWidth="1" outlineLevel="1"/>
    <col min="22" max="22" width="18.7109375" style="15" hidden="1" customWidth="1" outlineLevel="1"/>
    <col min="23" max="23" width="19.140625" style="15" bestFit="1" customWidth="1" collapsed="1"/>
    <col min="24" max="26" width="19.140625" style="15" hidden="1" customWidth="1" outlineLevel="1"/>
    <col min="27" max="27" width="19.140625" style="15" bestFit="1" customWidth="1" collapsed="1"/>
    <col min="28" max="28" width="19.140625" style="15" hidden="1" customWidth="1" outlineLevel="1"/>
    <col min="29" max="29" width="21.85546875" style="15" hidden="1" customWidth="1" outlineLevel="1"/>
    <col min="30" max="30" width="19.140625" style="15" hidden="1" customWidth="1" outlineLevel="1"/>
    <col min="31" max="31" width="18.42578125" style="15" bestFit="1" customWidth="1" collapsed="1"/>
    <col min="32" max="34" width="19.140625" style="15" hidden="1" customWidth="1" outlineLevel="1"/>
    <col min="35" max="35" width="19.140625" style="15" bestFit="1" customWidth="1" collapsed="1"/>
    <col min="36" max="37" width="19.140625" style="15" hidden="1" customWidth="1" outlineLevel="1"/>
    <col min="38" max="38" width="18.7109375" style="15" hidden="1" customWidth="1" outlineLevel="1"/>
    <col min="39" max="39" width="18.7109375" style="15" bestFit="1" customWidth="1" collapsed="1"/>
    <col min="40" max="40" width="19.140625" style="15" hidden="1" customWidth="1" outlineLevel="1"/>
    <col min="41" max="42" width="18.7109375" style="15" hidden="1" customWidth="1" outlineLevel="1"/>
    <col min="43" max="43" width="19.140625" style="15" bestFit="1" customWidth="1" collapsed="1"/>
    <col min="44" max="44" width="19.140625" style="15" bestFit="1" customWidth="1" outlineLevel="1"/>
    <col min="45" max="16384" width="8" style="15"/>
  </cols>
  <sheetData>
    <row r="1" spans="1:44" ht="15.75" customHeight="1">
      <c r="A1" s="13"/>
      <c r="B1" s="5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R1" s="13"/>
    </row>
    <row r="2" spans="1:44" ht="15.75" customHeight="1">
      <c r="A2" s="13"/>
      <c r="B2" s="36"/>
      <c r="C2" s="13"/>
      <c r="D2" s="13"/>
      <c r="E2" s="5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R2" s="13"/>
    </row>
    <row r="3" spans="1:44" ht="15.75" customHeight="1">
      <c r="A3" s="13"/>
      <c r="B3" s="13"/>
      <c r="C3" s="59"/>
      <c r="D3" s="59"/>
      <c r="E3" s="58"/>
      <c r="F3" s="59"/>
      <c r="G3" s="59"/>
      <c r="H3" s="59"/>
      <c r="I3" s="5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R3" s="13"/>
    </row>
    <row r="4" spans="1:44" ht="15.75" customHeight="1">
      <c r="A4" s="13"/>
      <c r="B4" s="13"/>
      <c r="C4" s="60"/>
      <c r="D4" s="60"/>
      <c r="E4" s="60"/>
      <c r="F4" s="60"/>
      <c r="G4" s="60"/>
      <c r="H4" s="60"/>
      <c r="I4" s="6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R4" s="13"/>
    </row>
    <row r="5" spans="1:44" ht="11.25" customHeight="1">
      <c r="A5" s="13"/>
      <c r="B5" s="13" t="s">
        <v>34</v>
      </c>
      <c r="C5" s="60"/>
      <c r="D5" s="60"/>
      <c r="E5" s="60"/>
      <c r="F5" s="60"/>
      <c r="G5" s="60"/>
      <c r="H5" s="60"/>
      <c r="I5" s="6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R5" s="13"/>
    </row>
    <row r="6" spans="1:44">
      <c r="A6" s="13"/>
      <c r="B6" s="61" t="s">
        <v>97</v>
      </c>
      <c r="C6" s="41" t="s">
        <v>79</v>
      </c>
      <c r="D6" s="41" t="s">
        <v>80</v>
      </c>
      <c r="E6" s="41" t="s">
        <v>81</v>
      </c>
      <c r="F6" s="41" t="s">
        <v>82</v>
      </c>
      <c r="G6" s="41" t="s">
        <v>83</v>
      </c>
      <c r="H6" s="41" t="s">
        <v>84</v>
      </c>
      <c r="I6" s="41" t="s">
        <v>85</v>
      </c>
      <c r="J6" s="41" t="s">
        <v>86</v>
      </c>
      <c r="K6" s="41" t="s">
        <v>87</v>
      </c>
      <c r="L6" s="41" t="s">
        <v>88</v>
      </c>
      <c r="M6" s="41" t="s">
        <v>89</v>
      </c>
      <c r="N6" s="41" t="s">
        <v>90</v>
      </c>
      <c r="O6" s="41" t="s">
        <v>91</v>
      </c>
      <c r="P6" s="41" t="s">
        <v>92</v>
      </c>
      <c r="Q6" s="41" t="s">
        <v>93</v>
      </c>
      <c r="R6" s="41" t="s">
        <v>94</v>
      </c>
      <c r="S6" s="41" t="s">
        <v>95</v>
      </c>
      <c r="T6" s="41">
        <v>43160</v>
      </c>
      <c r="U6" s="41">
        <v>43281</v>
      </c>
      <c r="V6" s="41">
        <v>43373</v>
      </c>
      <c r="W6" s="41" t="s">
        <v>161</v>
      </c>
      <c r="X6" s="41">
        <v>43555</v>
      </c>
      <c r="Y6" s="41">
        <v>43646</v>
      </c>
      <c r="Z6" s="41">
        <v>43709</v>
      </c>
      <c r="AA6" s="41" t="s">
        <v>238</v>
      </c>
      <c r="AB6" s="41">
        <v>43921</v>
      </c>
      <c r="AC6" s="41">
        <v>44012</v>
      </c>
      <c r="AD6" s="41">
        <v>44075</v>
      </c>
      <c r="AE6" s="41" t="s">
        <v>239</v>
      </c>
      <c r="AF6" s="41">
        <v>80810</v>
      </c>
      <c r="AG6" s="41">
        <v>80901</v>
      </c>
      <c r="AH6" s="41">
        <v>80964</v>
      </c>
      <c r="AI6" s="41" t="s">
        <v>240</v>
      </c>
      <c r="AJ6" s="41">
        <v>117699</v>
      </c>
      <c r="AK6" s="41">
        <v>117790</v>
      </c>
      <c r="AL6" s="41">
        <v>117853</v>
      </c>
      <c r="AM6" s="41" t="s">
        <v>261</v>
      </c>
      <c r="AN6" s="41">
        <v>118064</v>
      </c>
      <c r="AO6" s="41">
        <v>118155</v>
      </c>
      <c r="AP6" s="41">
        <v>118247</v>
      </c>
      <c r="AQ6" s="41" t="s">
        <v>269</v>
      </c>
      <c r="AR6" s="41">
        <v>118430</v>
      </c>
    </row>
    <row r="7" spans="1:44">
      <c r="A7" s="13"/>
      <c r="B7" s="13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3"/>
      <c r="O7" s="13"/>
      <c r="P7" s="62"/>
      <c r="Q7" s="13"/>
      <c r="R7" s="13"/>
      <c r="S7" s="62"/>
      <c r="T7" s="62"/>
      <c r="U7" s="62"/>
      <c r="V7" s="62"/>
      <c r="W7" s="6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>
      <c r="A8" s="13"/>
      <c r="B8" s="63" t="s">
        <v>98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>
      <c r="A9" s="13"/>
      <c r="B9" s="13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3"/>
      <c r="O9" s="13"/>
      <c r="P9" s="6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R9" s="13"/>
    </row>
    <row r="10" spans="1:44">
      <c r="A10" s="13"/>
      <c r="B10" s="26" t="s">
        <v>99</v>
      </c>
      <c r="C10" s="25"/>
      <c r="D10" s="25"/>
      <c r="E10" s="25"/>
      <c r="F10" s="25"/>
      <c r="G10" s="25"/>
      <c r="H10" s="25"/>
      <c r="I10" s="25"/>
      <c r="J10" s="62"/>
      <c r="K10" s="62"/>
      <c r="L10" s="62"/>
      <c r="M10" s="62"/>
      <c r="N10" s="13"/>
      <c r="O10" s="13"/>
      <c r="P10" s="6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R10" s="13"/>
    </row>
    <row r="11" spans="1:44">
      <c r="A11" s="13"/>
      <c r="B11" s="14" t="s">
        <v>63</v>
      </c>
      <c r="C11" s="25">
        <v>1559798719</v>
      </c>
      <c r="D11" s="25">
        <v>4793212172</v>
      </c>
      <c r="E11" s="25">
        <v>4263061717</v>
      </c>
      <c r="F11" s="25">
        <v>4094718099</v>
      </c>
      <c r="G11" s="25">
        <v>3486159485</v>
      </c>
      <c r="H11" s="25">
        <v>3334252187</v>
      </c>
      <c r="I11" s="25">
        <v>3281446644</v>
      </c>
      <c r="J11" s="25">
        <v>2188172960</v>
      </c>
      <c r="K11" s="25">
        <v>2254171381</v>
      </c>
      <c r="L11" s="25">
        <v>1780453191</v>
      </c>
      <c r="M11" s="25">
        <v>736254871</v>
      </c>
      <c r="N11" s="25">
        <v>2899193919</v>
      </c>
      <c r="O11" s="25">
        <v>2445656408</v>
      </c>
      <c r="P11" s="25">
        <v>1752055381</v>
      </c>
      <c r="Q11" s="65">
        <v>1051892720</v>
      </c>
      <c r="R11" s="65">
        <v>3232076676</v>
      </c>
      <c r="S11" s="25">
        <v>3088324660</v>
      </c>
      <c r="T11" s="25">
        <v>2387681653</v>
      </c>
      <c r="U11" s="25">
        <v>1911591698.4299998</v>
      </c>
      <c r="V11" s="25">
        <v>1310940681.8500001</v>
      </c>
      <c r="W11" s="25">
        <v>1808607827.8200002</v>
      </c>
      <c r="X11" s="25">
        <v>1489087286.1700001</v>
      </c>
      <c r="Y11" s="25">
        <v>1616379650.8400002</v>
      </c>
      <c r="Z11" s="25">
        <v>1470972245</v>
      </c>
      <c r="AA11" s="25">
        <v>490355748.40999997</v>
      </c>
      <c r="AB11" s="25">
        <v>322464739</v>
      </c>
      <c r="AC11" s="25">
        <v>635211974</v>
      </c>
      <c r="AD11" s="25">
        <v>886098722</v>
      </c>
      <c r="AE11" s="25">
        <v>864292306.72000015</v>
      </c>
      <c r="AF11" s="25">
        <v>378202677.30999994</v>
      </c>
      <c r="AG11" s="25">
        <v>469819585.93000007</v>
      </c>
      <c r="AH11" s="25">
        <v>367761078.74000001</v>
      </c>
      <c r="AI11" s="25">
        <v>611855145.36000001</v>
      </c>
      <c r="AJ11" s="179">
        <v>407302060.98999989</v>
      </c>
      <c r="AK11" s="179">
        <v>405399313.72000003</v>
      </c>
      <c r="AL11" s="179">
        <v>157571431.29000002</v>
      </c>
      <c r="AM11" s="179">
        <v>291665367.76999998</v>
      </c>
      <c r="AN11" s="25">
        <v>358343132.26999998</v>
      </c>
      <c r="AO11" s="25">
        <v>560111463.77999997</v>
      </c>
      <c r="AP11" s="25">
        <v>718042554.82000005</v>
      </c>
      <c r="AQ11" s="25">
        <v>892211181.5</v>
      </c>
      <c r="AR11" s="179">
        <v>496998782.07999992</v>
      </c>
    </row>
    <row r="12" spans="1:44">
      <c r="A12" s="13"/>
      <c r="B12" s="14" t="s">
        <v>100</v>
      </c>
      <c r="C12" s="25">
        <v>58979976</v>
      </c>
      <c r="D12" s="25">
        <v>81406552</v>
      </c>
      <c r="E12" s="25">
        <v>105048415</v>
      </c>
      <c r="F12" s="66">
        <v>57901939</v>
      </c>
      <c r="G12" s="25">
        <v>157564053</v>
      </c>
      <c r="H12" s="25">
        <v>302635851</v>
      </c>
      <c r="I12" s="25">
        <v>186993735</v>
      </c>
      <c r="J12" s="25">
        <v>197802488</v>
      </c>
      <c r="K12" s="25">
        <v>274759604</v>
      </c>
      <c r="L12" s="25">
        <v>325637240</v>
      </c>
      <c r="M12" s="25">
        <v>422226125</v>
      </c>
      <c r="N12" s="25">
        <v>518689139</v>
      </c>
      <c r="O12" s="25">
        <v>533609317</v>
      </c>
      <c r="P12" s="25">
        <v>377996678</v>
      </c>
      <c r="Q12" s="65">
        <v>348774808</v>
      </c>
      <c r="R12" s="65">
        <v>366486954</v>
      </c>
      <c r="S12" s="25">
        <v>448387766</v>
      </c>
      <c r="T12" s="25">
        <v>333415915</v>
      </c>
      <c r="U12" s="25">
        <v>332206362.10999995</v>
      </c>
      <c r="V12" s="25">
        <v>356642879.76999992</v>
      </c>
      <c r="W12" s="25">
        <v>402240593.37</v>
      </c>
      <c r="X12" s="25">
        <v>405184979.00999999</v>
      </c>
      <c r="Y12" s="25">
        <v>400572348.40000004</v>
      </c>
      <c r="Z12" s="25">
        <v>373590641.92000002</v>
      </c>
      <c r="AA12" s="25">
        <v>428140690.78999984</v>
      </c>
      <c r="AB12" s="25">
        <v>376554064</v>
      </c>
      <c r="AC12" s="25">
        <v>572138620</v>
      </c>
      <c r="AD12" s="25">
        <v>624821603</v>
      </c>
      <c r="AE12" s="25">
        <v>598639259</v>
      </c>
      <c r="AF12" s="25">
        <v>741314810.44999981</v>
      </c>
      <c r="AG12" s="25">
        <v>665973883.17999995</v>
      </c>
      <c r="AH12" s="25">
        <v>637599995.92999983</v>
      </c>
      <c r="AI12" s="25">
        <v>599089927.94499981</v>
      </c>
      <c r="AJ12" s="25">
        <v>517010555.90500009</v>
      </c>
      <c r="AK12" s="25">
        <v>613622061.94000006</v>
      </c>
      <c r="AL12" s="25">
        <v>642907713.68999994</v>
      </c>
      <c r="AM12" s="25">
        <v>660403583.28000009</v>
      </c>
      <c r="AN12" s="25">
        <v>524140780.60000002</v>
      </c>
      <c r="AO12" s="25">
        <v>480814003.50999999</v>
      </c>
      <c r="AP12" s="25">
        <v>494887784.1400001</v>
      </c>
      <c r="AQ12" s="25">
        <v>580727848.53999996</v>
      </c>
      <c r="AR12" s="179">
        <v>505136486.3499999</v>
      </c>
    </row>
    <row r="13" spans="1:44">
      <c r="A13" s="13"/>
      <c r="B13" s="14" t="s">
        <v>101</v>
      </c>
      <c r="C13" s="25">
        <v>23393597</v>
      </c>
      <c r="D13" s="25">
        <v>0</v>
      </c>
      <c r="E13" s="25">
        <v>640201</v>
      </c>
      <c r="F13" s="66">
        <v>38640</v>
      </c>
      <c r="G13" s="25">
        <v>0</v>
      </c>
      <c r="H13" s="25">
        <v>49180648</v>
      </c>
      <c r="I13" s="25">
        <v>10874232</v>
      </c>
      <c r="J13" s="25">
        <v>13108784</v>
      </c>
      <c r="K13" s="25">
        <v>3838261</v>
      </c>
      <c r="L13" s="25">
        <v>4414963</v>
      </c>
      <c r="M13" s="25">
        <v>54517451</v>
      </c>
      <c r="N13" s="25">
        <v>57592193</v>
      </c>
      <c r="O13" s="25">
        <v>64729516</v>
      </c>
      <c r="P13" s="25">
        <v>594091</v>
      </c>
      <c r="Q13" s="65">
        <v>690926</v>
      </c>
      <c r="R13" s="65">
        <v>3899654</v>
      </c>
      <c r="S13" s="25">
        <v>5389558</v>
      </c>
      <c r="T13" s="25">
        <v>644963</v>
      </c>
      <c r="U13" s="25">
        <v>64362.120000004768</v>
      </c>
      <c r="V13" s="25">
        <v>921340.7500000298</v>
      </c>
      <c r="W13" s="25">
        <v>793287.83000002801</v>
      </c>
      <c r="X13" s="25">
        <v>811765.69000001252</v>
      </c>
      <c r="Y13" s="25">
        <v>371161.68000000715</v>
      </c>
      <c r="Z13" s="25">
        <v>0</v>
      </c>
      <c r="AA13" s="25">
        <v>153246.32000005245</v>
      </c>
      <c r="AB13" s="25">
        <v>1008246</v>
      </c>
      <c r="AC13" s="25" t="s">
        <v>246</v>
      </c>
      <c r="AD13" s="25" t="s">
        <v>200</v>
      </c>
      <c r="AE13" s="25" t="s">
        <v>200</v>
      </c>
      <c r="AF13" s="25"/>
      <c r="AG13" s="25"/>
      <c r="AH13" s="25">
        <v>0</v>
      </c>
      <c r="AI13" s="25">
        <v>0</v>
      </c>
      <c r="AJ13" s="25">
        <v>12970.409999966621</v>
      </c>
      <c r="AK13" s="25">
        <v>0</v>
      </c>
      <c r="AL13" s="25">
        <v>319414.83000016212</v>
      </c>
      <c r="AM13" s="25"/>
      <c r="AN13" s="25">
        <v>-0.12999999523162842</v>
      </c>
      <c r="AO13" s="25">
        <v>174703.95000010729</v>
      </c>
      <c r="AP13" s="25">
        <v>10000.009999930859</v>
      </c>
      <c r="AQ13" s="25">
        <v>2873452.9440000001</v>
      </c>
      <c r="AR13" s="179">
        <v>3072146.0700001717</v>
      </c>
    </row>
    <row r="14" spans="1:44">
      <c r="A14" s="13"/>
      <c r="B14" s="14" t="s">
        <v>64</v>
      </c>
      <c r="C14" s="25">
        <v>3201355395</v>
      </c>
      <c r="D14" s="25">
        <v>8996148</v>
      </c>
      <c r="E14" s="25">
        <v>23832127</v>
      </c>
      <c r="F14" s="66">
        <v>32217849</v>
      </c>
      <c r="G14" s="25">
        <v>171078329</v>
      </c>
      <c r="H14" s="25">
        <v>30981409</v>
      </c>
      <c r="I14" s="25">
        <v>46013076</v>
      </c>
      <c r="J14" s="25">
        <v>756651492</v>
      </c>
      <c r="K14" s="25">
        <v>124145182</v>
      </c>
      <c r="L14" s="25">
        <v>166416070</v>
      </c>
      <c r="M14" s="25">
        <v>322096033</v>
      </c>
      <c r="N14" s="25">
        <v>334550252</v>
      </c>
      <c r="O14" s="25">
        <v>121053178</v>
      </c>
      <c r="P14" s="25">
        <v>117934558</v>
      </c>
      <c r="Q14" s="65">
        <v>107731066</v>
      </c>
      <c r="R14" s="65">
        <v>81858856</v>
      </c>
      <c r="S14" s="25">
        <v>2304908</v>
      </c>
      <c r="T14" s="25">
        <v>624928</v>
      </c>
      <c r="U14" s="25">
        <v>7897716.6000001431</v>
      </c>
      <c r="V14" s="25">
        <v>76471028.130000114</v>
      </c>
      <c r="W14" s="25">
        <v>37599749.700000152</v>
      </c>
      <c r="X14" s="25">
        <v>41371877.529999971</v>
      </c>
      <c r="Y14" s="25">
        <v>47046422.25999999</v>
      </c>
      <c r="Z14" s="25">
        <v>60098939.990000248</v>
      </c>
      <c r="AA14" s="25">
        <v>84514505.839999914</v>
      </c>
      <c r="AB14" s="25">
        <v>125857172</v>
      </c>
      <c r="AC14" s="25">
        <v>140086874</v>
      </c>
      <c r="AD14" s="25">
        <v>165765143</v>
      </c>
      <c r="AE14" s="25">
        <v>206127579.30000019</v>
      </c>
      <c r="AF14" s="25">
        <v>241941044.59000015</v>
      </c>
      <c r="AG14" s="25">
        <v>260959880.33999991</v>
      </c>
      <c r="AH14" s="25">
        <v>284350761.99999976</v>
      </c>
      <c r="AI14" s="25">
        <v>304696801.44000006</v>
      </c>
      <c r="AJ14" s="25">
        <v>344107321.48000002</v>
      </c>
      <c r="AK14" s="25">
        <v>395638704.63999987</v>
      </c>
      <c r="AL14" s="25">
        <v>442855610.86000013</v>
      </c>
      <c r="AM14" s="25">
        <v>473046516.85000014</v>
      </c>
      <c r="AN14" s="25">
        <v>488777184.44999981</v>
      </c>
      <c r="AO14" s="25">
        <v>510354858.82999992</v>
      </c>
      <c r="AP14" s="25">
        <v>494910671.93000007</v>
      </c>
      <c r="AQ14" s="25">
        <v>479729904.30000001</v>
      </c>
      <c r="AR14" s="179">
        <v>421707123.18000007</v>
      </c>
    </row>
    <row r="15" spans="1:44">
      <c r="A15" s="13"/>
      <c r="B15" s="14" t="s">
        <v>102</v>
      </c>
      <c r="C15" s="25">
        <v>0</v>
      </c>
      <c r="D15" s="25">
        <v>43404747</v>
      </c>
      <c r="E15" s="25">
        <v>32066369</v>
      </c>
      <c r="F15" s="66">
        <v>17479013</v>
      </c>
      <c r="G15" s="25">
        <v>6791927</v>
      </c>
      <c r="H15" s="25">
        <v>114508850</v>
      </c>
      <c r="I15" s="25">
        <v>51889433</v>
      </c>
      <c r="J15" s="25">
        <v>30818722</v>
      </c>
      <c r="K15" s="25">
        <v>5977264</v>
      </c>
      <c r="L15" s="25">
        <v>97870090</v>
      </c>
      <c r="M15" s="25">
        <v>69395839</v>
      </c>
      <c r="N15" s="25">
        <v>46007933</v>
      </c>
      <c r="O15" s="25">
        <v>11592029</v>
      </c>
      <c r="P15" s="25">
        <v>170066559</v>
      </c>
      <c r="Q15" s="65">
        <v>111525904</v>
      </c>
      <c r="R15" s="65">
        <v>70220403</v>
      </c>
      <c r="S15" s="25">
        <v>24197582</v>
      </c>
      <c r="T15" s="25">
        <v>177617683</v>
      </c>
      <c r="U15" s="25">
        <v>105266492.26000002</v>
      </c>
      <c r="V15" s="25">
        <v>75039058.739818394</v>
      </c>
      <c r="W15" s="25">
        <v>27156963.694503739</v>
      </c>
      <c r="X15" s="25">
        <v>141324190.31999996</v>
      </c>
      <c r="Y15" s="25">
        <v>101861918.83999999</v>
      </c>
      <c r="Z15" s="25">
        <v>72860912</v>
      </c>
      <c r="AA15" s="25">
        <v>26467212.969999999</v>
      </c>
      <c r="AB15" s="25">
        <v>130293349</v>
      </c>
      <c r="AC15" s="25">
        <v>90296053</v>
      </c>
      <c r="AD15" s="25">
        <v>61705102</v>
      </c>
      <c r="AE15" s="25">
        <v>31419926.579999983</v>
      </c>
      <c r="AF15" s="25">
        <v>163238534.85000002</v>
      </c>
      <c r="AG15" s="25">
        <v>116807333.45000003</v>
      </c>
      <c r="AH15" s="25">
        <v>78882403.020000011</v>
      </c>
      <c r="AI15" s="25">
        <v>65713897.059999995</v>
      </c>
      <c r="AJ15" s="25">
        <v>226623702.30000001</v>
      </c>
      <c r="AK15" s="25">
        <v>117954115.67999998</v>
      </c>
      <c r="AL15" s="25">
        <v>85445814.050000012</v>
      </c>
      <c r="AM15" s="25">
        <v>28249017.460000005</v>
      </c>
      <c r="AN15" s="25">
        <v>204387587.92000002</v>
      </c>
      <c r="AO15" s="25">
        <v>139605275.96999997</v>
      </c>
      <c r="AP15" s="25">
        <v>83396962.810000002</v>
      </c>
      <c r="AQ15" s="25">
        <v>191206201.69999999</v>
      </c>
      <c r="AR15" s="179">
        <v>391795807.57999998</v>
      </c>
    </row>
    <row r="16" spans="1:44">
      <c r="A16" s="13"/>
      <c r="B16" s="67" t="s">
        <v>103</v>
      </c>
      <c r="C16" s="27">
        <f t="shared" ref="C16:S16" si="0">SUM(C11:C15)</f>
        <v>4843527687</v>
      </c>
      <c r="D16" s="27">
        <f t="shared" si="0"/>
        <v>4927019619</v>
      </c>
      <c r="E16" s="27">
        <f t="shared" si="0"/>
        <v>4424648829</v>
      </c>
      <c r="F16" s="27">
        <f t="shared" si="0"/>
        <v>4202355540</v>
      </c>
      <c r="G16" s="27">
        <f t="shared" si="0"/>
        <v>3821593794</v>
      </c>
      <c r="H16" s="27">
        <f t="shared" si="0"/>
        <v>3831558945</v>
      </c>
      <c r="I16" s="27">
        <f t="shared" si="0"/>
        <v>3577217120</v>
      </c>
      <c r="J16" s="27">
        <f t="shared" si="0"/>
        <v>3186554446</v>
      </c>
      <c r="K16" s="27">
        <f t="shared" si="0"/>
        <v>2662891692</v>
      </c>
      <c r="L16" s="27">
        <f t="shared" si="0"/>
        <v>2374791554</v>
      </c>
      <c r="M16" s="27">
        <f t="shared" si="0"/>
        <v>1604490319</v>
      </c>
      <c r="N16" s="27">
        <f t="shared" si="0"/>
        <v>3856033436</v>
      </c>
      <c r="O16" s="27">
        <f t="shared" si="0"/>
        <v>3176640448</v>
      </c>
      <c r="P16" s="27">
        <f t="shared" si="0"/>
        <v>2418647267</v>
      </c>
      <c r="Q16" s="68">
        <f t="shared" si="0"/>
        <v>1620615424</v>
      </c>
      <c r="R16" s="68">
        <f t="shared" si="0"/>
        <v>3754542543</v>
      </c>
      <c r="S16" s="27">
        <f t="shared" si="0"/>
        <v>3568604474</v>
      </c>
      <c r="T16" s="27">
        <f t="shared" ref="T16:V16" si="1">SUM(T11:T15)</f>
        <v>2899985142</v>
      </c>
      <c r="U16" s="27">
        <f t="shared" si="1"/>
        <v>2357026631.5200005</v>
      </c>
      <c r="V16" s="27">
        <f t="shared" si="1"/>
        <v>1820014989.2398186</v>
      </c>
      <c r="W16" s="27">
        <f t="shared" ref="W16" si="2">SUM(W11:W15)</f>
        <v>2276398422.4145041</v>
      </c>
      <c r="X16" s="27">
        <v>2077780098.72</v>
      </c>
      <c r="Y16" s="27">
        <f t="shared" ref="Y16:AB16" si="3">SUM(Y11:Y15)</f>
        <v>2166231502.0200005</v>
      </c>
      <c r="Z16" s="27">
        <f t="shared" si="3"/>
        <v>1977522738.9100003</v>
      </c>
      <c r="AA16" s="27">
        <f t="shared" si="3"/>
        <v>1029631404.3299998</v>
      </c>
      <c r="AB16" s="27">
        <f t="shared" si="3"/>
        <v>956177570</v>
      </c>
      <c r="AC16" s="27">
        <f t="shared" ref="AC16" si="4">SUM(AC11:AC15)</f>
        <v>1437733521</v>
      </c>
      <c r="AD16" s="27">
        <f t="shared" ref="AD16:AI16" si="5">SUM(AD11:AD15)</f>
        <v>1738390570</v>
      </c>
      <c r="AE16" s="27">
        <f t="shared" si="5"/>
        <v>1700479071.6000004</v>
      </c>
      <c r="AF16" s="27">
        <f t="shared" si="5"/>
        <v>1524697067.1999998</v>
      </c>
      <c r="AG16" s="27">
        <f t="shared" si="5"/>
        <v>1513560682.9000001</v>
      </c>
      <c r="AH16" s="27">
        <f t="shared" si="5"/>
        <v>1368594239.6899996</v>
      </c>
      <c r="AI16" s="27">
        <f t="shared" si="5"/>
        <v>1581355771.8049998</v>
      </c>
      <c r="AJ16" s="27">
        <f t="shared" ref="AJ16:AM16" si="6">SUM(AJ11:AJ15)</f>
        <v>1495056611.0849998</v>
      </c>
      <c r="AK16" s="27">
        <f t="shared" si="6"/>
        <v>1532614195.98</v>
      </c>
      <c r="AL16" s="27">
        <f t="shared" si="6"/>
        <v>1329099984.7200003</v>
      </c>
      <c r="AM16" s="27">
        <f t="shared" si="6"/>
        <v>1453364485.3600001</v>
      </c>
      <c r="AN16" s="27">
        <f t="shared" ref="AN16:AP16" si="7">SUM(AN11:AN15)</f>
        <v>1575648685.1099999</v>
      </c>
      <c r="AO16" s="27">
        <f t="shared" si="7"/>
        <v>1691060306.04</v>
      </c>
      <c r="AP16" s="27">
        <f t="shared" si="7"/>
        <v>1791247973.71</v>
      </c>
      <c r="AQ16" s="27">
        <f t="shared" ref="AQ16" si="8">SUM(AQ11:AQ15)</f>
        <v>2146748588.984</v>
      </c>
      <c r="AR16" s="162">
        <f>SUM(AR11:AR15)</f>
        <v>1818710345.26</v>
      </c>
    </row>
    <row r="17" spans="1:44">
      <c r="A17" s="13"/>
      <c r="B17" s="13" t="s">
        <v>0</v>
      </c>
      <c r="C17" s="25"/>
      <c r="D17" s="25"/>
      <c r="E17" s="25"/>
      <c r="F17" s="25"/>
      <c r="G17" s="25"/>
      <c r="H17" s="25"/>
      <c r="I17" s="25"/>
      <c r="J17" s="62"/>
      <c r="K17" s="62"/>
      <c r="L17" s="62"/>
      <c r="M17" s="62"/>
      <c r="N17" s="62"/>
      <c r="O17" s="62"/>
      <c r="P17" s="62"/>
      <c r="Q17" s="13"/>
      <c r="R17" s="13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R17" s="25"/>
    </row>
    <row r="18" spans="1:44">
      <c r="A18" s="13"/>
      <c r="B18" s="26" t="s">
        <v>104</v>
      </c>
      <c r="C18" s="25"/>
      <c r="D18" s="25"/>
      <c r="E18" s="25"/>
      <c r="F18" s="25"/>
      <c r="G18" s="25"/>
      <c r="H18" s="25"/>
      <c r="I18" s="25"/>
      <c r="J18" s="62"/>
      <c r="K18" s="62"/>
      <c r="L18" s="62"/>
      <c r="M18" s="62"/>
      <c r="N18" s="62"/>
      <c r="O18" s="62"/>
      <c r="P18" s="62"/>
      <c r="Q18" s="13"/>
      <c r="R18" s="13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R18" s="25"/>
    </row>
    <row r="19" spans="1:44">
      <c r="A19" s="13"/>
      <c r="B19" s="14" t="s">
        <v>65</v>
      </c>
      <c r="C19" s="25">
        <v>34409816336</v>
      </c>
      <c r="D19" s="25">
        <v>35104812863</v>
      </c>
      <c r="E19" s="25">
        <v>36143821564</v>
      </c>
      <c r="F19" s="25">
        <v>36824014767</v>
      </c>
      <c r="G19" s="25">
        <v>40641438056</v>
      </c>
      <c r="H19" s="25">
        <v>41212846064</v>
      </c>
      <c r="I19" s="25">
        <v>41996899070</v>
      </c>
      <c r="J19" s="25">
        <v>43329419032</v>
      </c>
      <c r="K19" s="25">
        <v>46521679058</v>
      </c>
      <c r="L19" s="25">
        <v>48807944098</v>
      </c>
      <c r="M19" s="25">
        <v>51637490165</v>
      </c>
      <c r="N19" s="25">
        <v>52480296539</v>
      </c>
      <c r="O19" s="25">
        <v>55044271556</v>
      </c>
      <c r="P19" s="25">
        <v>55601362295</v>
      </c>
      <c r="Q19" s="65">
        <v>56255836684</v>
      </c>
      <c r="R19" s="65">
        <v>58379421926</v>
      </c>
      <c r="S19" s="25">
        <v>60371665765</v>
      </c>
      <c r="T19" s="25">
        <v>60820798976</v>
      </c>
      <c r="U19" s="25">
        <v>62338817752.779999</v>
      </c>
      <c r="V19" s="25">
        <v>62641119039.869995</v>
      </c>
      <c r="W19" s="25">
        <v>62716149553.529999</v>
      </c>
      <c r="X19" s="25">
        <v>62944113294.25</v>
      </c>
      <c r="Y19" s="25">
        <v>62986578970.140007</v>
      </c>
      <c r="Z19" s="25">
        <v>63355137423.110008</v>
      </c>
      <c r="AA19" s="25">
        <v>64364614587.78125</v>
      </c>
      <c r="AB19" s="25">
        <v>64567917739</v>
      </c>
      <c r="AC19" s="25">
        <v>64673177557</v>
      </c>
      <c r="AD19" s="69">
        <v>64938967027</v>
      </c>
      <c r="AE19" s="69">
        <v>65335059747.325005</v>
      </c>
      <c r="AF19" s="69">
        <v>65508222517</v>
      </c>
      <c r="AG19" s="69">
        <v>65812811823.720001</v>
      </c>
      <c r="AH19" s="69">
        <v>65991163207.139999</v>
      </c>
      <c r="AI19" s="69">
        <v>66392163670.360001</v>
      </c>
      <c r="AJ19" s="69">
        <v>66736975896.82</v>
      </c>
      <c r="AK19" s="69">
        <v>67209339272.212502</v>
      </c>
      <c r="AL19" s="69">
        <v>67614698512.445007</v>
      </c>
      <c r="AM19" s="69">
        <v>67975844866.695</v>
      </c>
      <c r="AN19" s="69">
        <v>68416345022.495003</v>
      </c>
      <c r="AO19" s="179">
        <v>69226563440.985001</v>
      </c>
      <c r="AP19" s="179">
        <v>69501425132.98999</v>
      </c>
      <c r="AQ19" s="179">
        <v>69726379451.75</v>
      </c>
      <c r="AR19" s="179">
        <v>70141004032.270004</v>
      </c>
    </row>
    <row r="20" spans="1:44">
      <c r="A20" s="13"/>
      <c r="B20" s="14" t="s">
        <v>105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13943542</v>
      </c>
      <c r="P20" s="25">
        <v>14549539</v>
      </c>
      <c r="Q20" s="65">
        <v>13875649</v>
      </c>
      <c r="R20" s="65">
        <v>14815584</v>
      </c>
      <c r="S20" s="25">
        <v>14016090</v>
      </c>
      <c r="T20" s="25">
        <v>14210553</v>
      </c>
      <c r="U20" s="25">
        <v>13807093.200000001</v>
      </c>
      <c r="V20" s="25">
        <v>13658212.34</v>
      </c>
      <c r="W20" s="25">
        <v>13287100.609999999</v>
      </c>
      <c r="X20" s="25">
        <v>12074228.949999999</v>
      </c>
      <c r="Y20" s="25">
        <v>10558719.899999999</v>
      </c>
      <c r="Z20" s="25">
        <v>9043210.8699999992</v>
      </c>
      <c r="AA20" s="25">
        <v>7527701.8099999987</v>
      </c>
      <c r="AB20" s="25">
        <v>6012193</v>
      </c>
      <c r="AC20" s="25">
        <v>4496684</v>
      </c>
      <c r="AD20" s="69">
        <v>2981175</v>
      </c>
      <c r="AE20" s="69">
        <v>1465665.6400000006</v>
      </c>
      <c r="AF20" s="69">
        <v>1118164.0399999991</v>
      </c>
      <c r="AG20" s="69">
        <v>770662.46999999881</v>
      </c>
      <c r="AH20" s="69">
        <v>423160.8900000006</v>
      </c>
      <c r="AI20" s="69">
        <v>75659.349999997765</v>
      </c>
      <c r="AJ20" s="69">
        <v>56744.5</v>
      </c>
      <c r="AK20" s="69">
        <v>37829.669999998063</v>
      </c>
      <c r="AL20" s="69">
        <v>18914.829999998212</v>
      </c>
      <c r="AM20" s="69">
        <v>0</v>
      </c>
      <c r="AN20" s="69">
        <v>0</v>
      </c>
      <c r="AO20" s="69">
        <v>0</v>
      </c>
      <c r="AP20" s="179">
        <v>0</v>
      </c>
      <c r="AQ20" s="179">
        <v>0</v>
      </c>
      <c r="AR20" s="69">
        <v>0</v>
      </c>
    </row>
    <row r="21" spans="1:44">
      <c r="A21" s="13"/>
      <c r="B21" s="14" t="s">
        <v>262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5"/>
      <c r="R21" s="6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179">
        <v>223813072.71000001</v>
      </c>
      <c r="AQ21" s="179">
        <v>219021538.36000001</v>
      </c>
      <c r="AR21" s="69">
        <v>218671715.27000001</v>
      </c>
    </row>
    <row r="22" spans="1:44">
      <c r="A22" s="13"/>
      <c r="B22" s="14" t="s">
        <v>193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5"/>
      <c r="R22" s="65"/>
      <c r="S22" s="25"/>
      <c r="T22" s="25"/>
      <c r="U22" s="25"/>
      <c r="V22" s="25"/>
      <c r="W22" s="25"/>
      <c r="X22" s="25"/>
      <c r="Y22" s="25"/>
      <c r="Z22" s="25"/>
      <c r="AA22" s="25"/>
      <c r="AB22" s="25">
        <v>45088755</v>
      </c>
      <c r="AC22" s="25">
        <v>42527555</v>
      </c>
      <c r="AD22" s="69">
        <v>40474955</v>
      </c>
      <c r="AE22" s="69">
        <v>39162601.109999999</v>
      </c>
      <c r="AF22" s="69">
        <v>37117812.710000001</v>
      </c>
      <c r="AG22" s="69">
        <v>35318150.350000001</v>
      </c>
      <c r="AH22" s="69">
        <v>33841608.710000001</v>
      </c>
      <c r="AI22" s="69">
        <v>26173463.990000002</v>
      </c>
      <c r="AJ22" s="69">
        <v>24935060.93</v>
      </c>
      <c r="AK22" s="69">
        <v>23696657.870000001</v>
      </c>
      <c r="AL22" s="69">
        <v>22458254.810000002</v>
      </c>
      <c r="AM22" s="69">
        <v>23617134.090000004</v>
      </c>
      <c r="AN22" s="69">
        <v>22286527.859999999</v>
      </c>
      <c r="AO22" s="179">
        <v>20955921.640000001</v>
      </c>
      <c r="AP22" s="179">
        <v>19625315.41</v>
      </c>
      <c r="AQ22" s="179">
        <v>18584680.429999996</v>
      </c>
      <c r="AR22" s="179">
        <v>17242921.459999997</v>
      </c>
    </row>
    <row r="23" spans="1:44">
      <c r="A23" s="13"/>
      <c r="B23" s="14" t="s">
        <v>106</v>
      </c>
      <c r="C23" s="25">
        <v>0</v>
      </c>
      <c r="D23" s="25">
        <v>0</v>
      </c>
      <c r="E23" s="25">
        <v>0</v>
      </c>
      <c r="F23" s="6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7500000</v>
      </c>
      <c r="P23" s="25">
        <v>7500000</v>
      </c>
      <c r="Q23" s="25">
        <v>7500000</v>
      </c>
      <c r="R23" s="25">
        <v>10000000</v>
      </c>
      <c r="S23" s="25">
        <v>10000000</v>
      </c>
      <c r="T23" s="25">
        <v>10000000</v>
      </c>
      <c r="U23" s="25">
        <v>10000000</v>
      </c>
      <c r="V23" s="25">
        <v>10000000</v>
      </c>
      <c r="W23" s="25">
        <v>10000000</v>
      </c>
      <c r="X23" s="25">
        <v>10000000</v>
      </c>
      <c r="Y23" s="25">
        <v>10000000</v>
      </c>
      <c r="Z23" s="25">
        <v>6400000</v>
      </c>
      <c r="AA23" s="25">
        <v>6329927.0800000001</v>
      </c>
      <c r="AB23" s="25">
        <v>5798541</v>
      </c>
      <c r="AC23" s="25">
        <v>5267154</v>
      </c>
      <c r="AD23" s="69">
        <v>4729929</v>
      </c>
      <c r="AE23" s="69">
        <v>4198542.43</v>
      </c>
      <c r="AF23" s="69">
        <v>3672995.53</v>
      </c>
      <c r="AG23" s="69">
        <v>3141609.22</v>
      </c>
      <c r="AH23" s="69">
        <v>2604383.5</v>
      </c>
      <c r="AI23" s="69">
        <v>2067157.78</v>
      </c>
      <c r="AJ23" s="69">
        <v>11492999.77</v>
      </c>
      <c r="AK23" s="69">
        <v>10336613.439999999</v>
      </c>
      <c r="AL23" s="69">
        <v>12047150.649999999</v>
      </c>
      <c r="AM23" s="69">
        <v>10374599.18</v>
      </c>
      <c r="AN23" s="69">
        <v>9175046.5599999987</v>
      </c>
      <c r="AO23" s="179">
        <v>10401456.43</v>
      </c>
      <c r="AP23" s="179">
        <v>574552.54999999981</v>
      </c>
      <c r="AQ23" s="179">
        <v>5504634</v>
      </c>
      <c r="AR23" s="179">
        <v>5504635.3600000003</v>
      </c>
    </row>
    <row r="24" spans="1:44">
      <c r="A24" s="13"/>
      <c r="B24" s="14" t="s">
        <v>107</v>
      </c>
      <c r="C24" s="25">
        <v>0</v>
      </c>
      <c r="D24" s="25">
        <v>0</v>
      </c>
      <c r="E24" s="25">
        <v>0</v>
      </c>
      <c r="F24" s="66">
        <v>0</v>
      </c>
      <c r="G24" s="25">
        <v>1605938</v>
      </c>
      <c r="H24" s="25">
        <v>1560625</v>
      </c>
      <c r="I24" s="25">
        <v>1597093</v>
      </c>
      <c r="J24" s="25">
        <v>1546560</v>
      </c>
      <c r="K24" s="25">
        <v>1496028</v>
      </c>
      <c r="L24" s="25">
        <v>1492472</v>
      </c>
      <c r="M24" s="25">
        <v>1440755</v>
      </c>
      <c r="N24" s="25">
        <v>1389038</v>
      </c>
      <c r="O24" s="25">
        <v>6120342</v>
      </c>
      <c r="P24" s="25">
        <v>6177947</v>
      </c>
      <c r="Q24" s="25">
        <v>6000836</v>
      </c>
      <c r="R24" s="25">
        <v>5823724</v>
      </c>
      <c r="S24" s="25">
        <v>14465805</v>
      </c>
      <c r="T24" s="25">
        <v>13828651</v>
      </c>
      <c r="U24" s="25">
        <v>13099793.779999997</v>
      </c>
      <c r="V24" s="25">
        <v>12374477.41</v>
      </c>
      <c r="W24" s="25">
        <v>22911805.850000001</v>
      </c>
      <c r="X24" s="25">
        <v>21482574.159999996</v>
      </c>
      <c r="Y24" s="25">
        <v>20055082.490000002</v>
      </c>
      <c r="Z24" s="25">
        <v>18631070.799999997</v>
      </c>
      <c r="AA24" s="25">
        <v>27663199.629999999</v>
      </c>
      <c r="AB24" s="25">
        <v>25585679</v>
      </c>
      <c r="AC24" s="25">
        <v>23508159</v>
      </c>
      <c r="AD24" s="69">
        <f>21430638-1</f>
        <v>21430637</v>
      </c>
      <c r="AE24" s="69">
        <v>25218500.120000001</v>
      </c>
      <c r="AF24" s="69">
        <v>22993112.869999997</v>
      </c>
      <c r="AG24" s="69">
        <v>20767725.629999995</v>
      </c>
      <c r="AH24" s="69">
        <v>18542338.369999997</v>
      </c>
      <c r="AI24" s="69">
        <v>26966376.57</v>
      </c>
      <c r="AJ24" s="69">
        <v>25029131.730000004</v>
      </c>
      <c r="AK24" s="69">
        <v>22916397.400000006</v>
      </c>
      <c r="AL24" s="69">
        <v>23142816.030000001</v>
      </c>
      <c r="AM24" s="69">
        <v>29228642.150000006</v>
      </c>
      <c r="AN24" s="69">
        <v>28122183.500000007</v>
      </c>
      <c r="AO24" s="179">
        <v>27134095.330000006</v>
      </c>
      <c r="AP24" s="179">
        <v>24860112.45000001</v>
      </c>
      <c r="AQ24" s="179">
        <v>22586130</v>
      </c>
      <c r="AR24" s="179">
        <v>22633475.489999998</v>
      </c>
    </row>
    <row r="25" spans="1:44">
      <c r="A25" s="13"/>
      <c r="B25" s="14" t="s">
        <v>108</v>
      </c>
      <c r="C25" s="25">
        <v>0</v>
      </c>
      <c r="D25" s="25">
        <v>0</v>
      </c>
      <c r="E25" s="25">
        <v>0</v>
      </c>
      <c r="F25" s="6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4100125</v>
      </c>
      <c r="L25" s="25">
        <v>0</v>
      </c>
      <c r="M25" s="25">
        <v>0</v>
      </c>
      <c r="N25" s="25">
        <v>0</v>
      </c>
      <c r="O25" s="25">
        <v>5674000</v>
      </c>
      <c r="P25" s="25">
        <v>0</v>
      </c>
      <c r="Q25" s="65">
        <v>0</v>
      </c>
      <c r="R25" s="65">
        <v>0</v>
      </c>
      <c r="S25" s="25">
        <v>7016301</v>
      </c>
      <c r="T25" s="25">
        <v>0</v>
      </c>
      <c r="U25" s="25">
        <v>0</v>
      </c>
      <c r="V25" s="25">
        <v>0</v>
      </c>
      <c r="W25" s="25">
        <v>10208989</v>
      </c>
      <c r="X25" s="25">
        <v>10208989</v>
      </c>
      <c r="Y25" s="25">
        <v>10208989</v>
      </c>
      <c r="Z25" s="25">
        <v>10208989</v>
      </c>
      <c r="AA25" s="25">
        <v>12030350</v>
      </c>
      <c r="AB25" s="25">
        <v>12030350</v>
      </c>
      <c r="AC25" s="25">
        <v>12030350</v>
      </c>
      <c r="AD25" s="69">
        <v>12030350</v>
      </c>
      <c r="AE25" s="69">
        <v>12579656</v>
      </c>
      <c r="AF25" s="69">
        <v>12579656</v>
      </c>
      <c r="AG25" s="69">
        <v>12579656</v>
      </c>
      <c r="AH25" s="69">
        <v>12579656</v>
      </c>
      <c r="AI25" s="69">
        <v>10976498</v>
      </c>
      <c r="AJ25" s="69">
        <v>10976498</v>
      </c>
      <c r="AK25" s="69">
        <v>10976498</v>
      </c>
      <c r="AL25" s="69">
        <v>10976498</v>
      </c>
      <c r="AM25" s="69">
        <v>7056989</v>
      </c>
      <c r="AN25" s="69">
        <v>7056989</v>
      </c>
      <c r="AO25" s="179">
        <v>7056989</v>
      </c>
      <c r="AP25" s="179">
        <v>7056989</v>
      </c>
      <c r="AQ25" s="179">
        <v>10326869</v>
      </c>
      <c r="AR25" s="179">
        <v>10326869</v>
      </c>
    </row>
    <row r="26" spans="1:44">
      <c r="A26" s="13"/>
      <c r="B26" s="67" t="s">
        <v>109</v>
      </c>
      <c r="C26" s="27">
        <f t="shared" ref="C26:W26" si="9">SUM(C19:C25)</f>
        <v>34409816336</v>
      </c>
      <c r="D26" s="27">
        <f t="shared" si="9"/>
        <v>35104812863</v>
      </c>
      <c r="E26" s="27">
        <f t="shared" si="9"/>
        <v>36143821564</v>
      </c>
      <c r="F26" s="27">
        <f t="shared" si="9"/>
        <v>36824014767</v>
      </c>
      <c r="G26" s="27">
        <f t="shared" si="9"/>
        <v>40643043994</v>
      </c>
      <c r="H26" s="27">
        <f t="shared" si="9"/>
        <v>41214406689</v>
      </c>
      <c r="I26" s="27">
        <f t="shared" si="9"/>
        <v>41998496163</v>
      </c>
      <c r="J26" s="27">
        <f t="shared" si="9"/>
        <v>43330965592</v>
      </c>
      <c r="K26" s="27">
        <f t="shared" si="9"/>
        <v>46527275211</v>
      </c>
      <c r="L26" s="27">
        <f t="shared" si="9"/>
        <v>48809436570</v>
      </c>
      <c r="M26" s="27">
        <f t="shared" si="9"/>
        <v>51638930920</v>
      </c>
      <c r="N26" s="27">
        <f t="shared" si="9"/>
        <v>52481685577</v>
      </c>
      <c r="O26" s="27">
        <f t="shared" si="9"/>
        <v>55077509440</v>
      </c>
      <c r="P26" s="27">
        <f t="shared" si="9"/>
        <v>55629589781</v>
      </c>
      <c r="Q26" s="27">
        <f t="shared" si="9"/>
        <v>56283213169</v>
      </c>
      <c r="R26" s="27">
        <f t="shared" si="9"/>
        <v>58410061234</v>
      </c>
      <c r="S26" s="27">
        <f t="shared" si="9"/>
        <v>60417163961</v>
      </c>
      <c r="T26" s="27">
        <f t="shared" si="9"/>
        <v>60858838180</v>
      </c>
      <c r="U26" s="27">
        <f t="shared" si="9"/>
        <v>62375724639.759995</v>
      </c>
      <c r="V26" s="27">
        <f t="shared" si="9"/>
        <v>62677151729.619995</v>
      </c>
      <c r="W26" s="27">
        <f t="shared" si="9"/>
        <v>62772557448.989998</v>
      </c>
      <c r="X26" s="27">
        <v>62997879086.360001</v>
      </c>
      <c r="Y26" s="27">
        <f t="shared" ref="Y26:AM26" si="10">SUM(Y19:Y25)</f>
        <v>63037401761.530006</v>
      </c>
      <c r="Z26" s="27">
        <f t="shared" si="10"/>
        <v>63399420693.780014</v>
      </c>
      <c r="AA26" s="27">
        <f t="shared" si="10"/>
        <v>64418165766.301247</v>
      </c>
      <c r="AB26" s="27">
        <f t="shared" si="10"/>
        <v>64662433257</v>
      </c>
      <c r="AC26" s="27">
        <f t="shared" si="10"/>
        <v>64761007459</v>
      </c>
      <c r="AD26" s="27">
        <f t="shared" si="10"/>
        <v>65020614073</v>
      </c>
      <c r="AE26" s="27">
        <f t="shared" si="10"/>
        <v>65417684712.625008</v>
      </c>
      <c r="AF26" s="27">
        <f t="shared" si="10"/>
        <v>65585704258.150002</v>
      </c>
      <c r="AG26" s="27">
        <f t="shared" si="10"/>
        <v>65885389627.389999</v>
      </c>
      <c r="AH26" s="27">
        <f t="shared" si="10"/>
        <v>66059154354.610001</v>
      </c>
      <c r="AI26" s="27">
        <f t="shared" si="10"/>
        <v>66458422826.049995</v>
      </c>
      <c r="AJ26" s="27">
        <f t="shared" si="10"/>
        <v>66809466331.75</v>
      </c>
      <c r="AK26" s="27">
        <f t="shared" si="10"/>
        <v>67277303268.592506</v>
      </c>
      <c r="AL26" s="27">
        <f t="shared" si="10"/>
        <v>67683342146.765007</v>
      </c>
      <c r="AM26" s="27">
        <f t="shared" si="10"/>
        <v>68046122231.114998</v>
      </c>
      <c r="AN26" s="27">
        <f t="shared" ref="AN26:AP26" si="11">SUM(AN19:AN25)</f>
        <v>68482985769.415001</v>
      </c>
      <c r="AO26" s="27">
        <f t="shared" si="11"/>
        <v>69292111903.384995</v>
      </c>
      <c r="AP26" s="27">
        <f t="shared" si="11"/>
        <v>69777355175.110001</v>
      </c>
      <c r="AQ26" s="27">
        <f t="shared" ref="AQ26" si="12">SUM(AQ19:AQ25)</f>
        <v>70002403303.539993</v>
      </c>
      <c r="AR26" s="27">
        <f>SUM(AR19:AR25)</f>
        <v>70415383648.850021</v>
      </c>
    </row>
    <row r="27" spans="1:44">
      <c r="A27" s="13"/>
      <c r="B27" s="13" t="s">
        <v>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3"/>
      <c r="O27" s="13"/>
      <c r="P27" s="2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R27" s="13"/>
    </row>
    <row r="28" spans="1:44">
      <c r="A28" s="13"/>
      <c r="B28" s="70" t="s">
        <v>66</v>
      </c>
      <c r="C28" s="71">
        <f t="shared" ref="C28:W28" si="13">SUM(C16,C26)</f>
        <v>39253344023</v>
      </c>
      <c r="D28" s="71">
        <f t="shared" si="13"/>
        <v>40031832482</v>
      </c>
      <c r="E28" s="71">
        <f t="shared" si="13"/>
        <v>40568470393</v>
      </c>
      <c r="F28" s="71">
        <f t="shared" si="13"/>
        <v>41026370307</v>
      </c>
      <c r="G28" s="71">
        <f t="shared" si="13"/>
        <v>44464637788</v>
      </c>
      <c r="H28" s="71">
        <f t="shared" si="13"/>
        <v>45045965634</v>
      </c>
      <c r="I28" s="71">
        <f t="shared" si="13"/>
        <v>45575713283</v>
      </c>
      <c r="J28" s="71">
        <f t="shared" si="13"/>
        <v>46517520038</v>
      </c>
      <c r="K28" s="71">
        <f t="shared" si="13"/>
        <v>49190166903</v>
      </c>
      <c r="L28" s="71">
        <f t="shared" si="13"/>
        <v>51184228124</v>
      </c>
      <c r="M28" s="71">
        <f t="shared" si="13"/>
        <v>53243421239</v>
      </c>
      <c r="N28" s="71">
        <f t="shared" si="13"/>
        <v>56337719013</v>
      </c>
      <c r="O28" s="71">
        <f t="shared" si="13"/>
        <v>58254149888</v>
      </c>
      <c r="P28" s="71">
        <f t="shared" si="13"/>
        <v>58048237048</v>
      </c>
      <c r="Q28" s="72">
        <f t="shared" si="13"/>
        <v>57903828593</v>
      </c>
      <c r="R28" s="72">
        <f t="shared" si="13"/>
        <v>62164603777</v>
      </c>
      <c r="S28" s="71">
        <f t="shared" si="13"/>
        <v>63985768435</v>
      </c>
      <c r="T28" s="71">
        <f t="shared" si="13"/>
        <v>63758823322</v>
      </c>
      <c r="U28" s="71">
        <f t="shared" si="13"/>
        <v>64732751271.279999</v>
      </c>
      <c r="V28" s="71">
        <f t="shared" si="13"/>
        <v>64497166718.859818</v>
      </c>
      <c r="W28" s="71">
        <f t="shared" si="13"/>
        <v>65048955871.404503</v>
      </c>
      <c r="X28" s="71">
        <v>65075659185.080002</v>
      </c>
      <c r="Y28" s="71">
        <f t="shared" ref="Y28:AM28" si="14">SUM(Y16,Y26)</f>
        <v>65203633263.550003</v>
      </c>
      <c r="Z28" s="71">
        <f t="shared" si="14"/>
        <v>65376943432.690018</v>
      </c>
      <c r="AA28" s="71">
        <f t="shared" si="14"/>
        <v>65447797170.631248</v>
      </c>
      <c r="AB28" s="71">
        <f t="shared" si="14"/>
        <v>65618610827</v>
      </c>
      <c r="AC28" s="71">
        <f t="shared" si="14"/>
        <v>66198740980</v>
      </c>
      <c r="AD28" s="71">
        <f t="shared" si="14"/>
        <v>66759004643</v>
      </c>
      <c r="AE28" s="71">
        <f t="shared" si="14"/>
        <v>67118163784.225006</v>
      </c>
      <c r="AF28" s="71">
        <f t="shared" si="14"/>
        <v>67110401325.349998</v>
      </c>
      <c r="AG28" s="71">
        <f t="shared" si="14"/>
        <v>67398950310.290001</v>
      </c>
      <c r="AH28" s="71">
        <f t="shared" si="14"/>
        <v>67427748594.300003</v>
      </c>
      <c r="AI28" s="71">
        <f t="shared" si="14"/>
        <v>68039778597.854996</v>
      </c>
      <c r="AJ28" s="71">
        <f t="shared" si="14"/>
        <v>68304522942.834999</v>
      </c>
      <c r="AK28" s="71">
        <f t="shared" si="14"/>
        <v>68809917464.57251</v>
      </c>
      <c r="AL28" s="71">
        <f t="shared" si="14"/>
        <v>69012442131.485001</v>
      </c>
      <c r="AM28" s="71">
        <f t="shared" si="14"/>
        <v>69499486716.474991</v>
      </c>
      <c r="AN28" s="71">
        <f t="shared" ref="AN28:AP28" si="15">SUM(AN16,AN26)</f>
        <v>70058634454.524994</v>
      </c>
      <c r="AO28" s="71">
        <f t="shared" si="15"/>
        <v>70983172209.424988</v>
      </c>
      <c r="AP28" s="71">
        <f t="shared" si="15"/>
        <v>71568603148.820007</v>
      </c>
      <c r="AQ28" s="195">
        <f t="shared" ref="AQ28" si="16">SUM(AQ16,AQ26)</f>
        <v>72149151892.523987</v>
      </c>
      <c r="AR28" s="71">
        <f>SUM(AR16,AR26)</f>
        <v>72234093994.110016</v>
      </c>
    </row>
    <row r="29" spans="1:44">
      <c r="A29" s="13"/>
      <c r="B29" s="13" t="s">
        <v>0</v>
      </c>
      <c r="C29" s="25"/>
      <c r="D29" s="25"/>
      <c r="E29" s="25"/>
      <c r="F29" s="25"/>
      <c r="G29" s="25"/>
      <c r="H29" s="25"/>
      <c r="I29" s="25"/>
      <c r="J29" s="62"/>
      <c r="K29" s="62"/>
      <c r="L29" s="62"/>
      <c r="M29" s="62"/>
      <c r="N29" s="13"/>
      <c r="O29" s="13"/>
      <c r="P29" s="6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78"/>
      <c r="AR29" s="13"/>
    </row>
    <row r="30" spans="1:44">
      <c r="A30" s="13"/>
      <c r="B30" s="13" t="s">
        <v>0</v>
      </c>
      <c r="C30" s="25"/>
      <c r="D30" s="25"/>
      <c r="E30" s="25"/>
      <c r="F30" s="25"/>
      <c r="G30" s="25"/>
      <c r="H30" s="25"/>
      <c r="I30" s="25"/>
      <c r="J30" s="62"/>
      <c r="K30" s="62"/>
      <c r="L30" s="62"/>
      <c r="M30" s="62"/>
      <c r="N30" s="13"/>
      <c r="O30" s="13"/>
      <c r="P30" s="6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R30" s="13"/>
    </row>
    <row r="31" spans="1:44">
      <c r="A31" s="13"/>
      <c r="B31" s="63" t="s">
        <v>110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73"/>
      <c r="R31" s="73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pans="1:44">
      <c r="A32" s="13"/>
      <c r="B32" s="13" t="s">
        <v>0</v>
      </c>
      <c r="C32" s="25"/>
      <c r="D32" s="25"/>
      <c r="E32" s="25"/>
      <c r="F32" s="25"/>
      <c r="G32" s="25"/>
      <c r="H32" s="25"/>
      <c r="I32" s="25"/>
      <c r="J32" s="62"/>
      <c r="K32" s="62"/>
      <c r="L32" s="62"/>
      <c r="M32" s="62"/>
      <c r="N32" s="62"/>
      <c r="O32" s="62"/>
      <c r="P32" s="6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R32" s="13"/>
    </row>
    <row r="33" spans="1:44">
      <c r="A33" s="13"/>
      <c r="B33" s="26" t="s">
        <v>111</v>
      </c>
      <c r="C33" s="25"/>
      <c r="D33" s="25"/>
      <c r="E33" s="25"/>
      <c r="F33" s="25"/>
      <c r="G33" s="25"/>
      <c r="H33" s="25"/>
      <c r="I33" s="25"/>
      <c r="J33" s="62"/>
      <c r="K33" s="62"/>
      <c r="L33" s="62"/>
      <c r="M33" s="62"/>
      <c r="N33" s="62"/>
      <c r="O33" s="62"/>
      <c r="P33" s="6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R33" s="13"/>
    </row>
    <row r="34" spans="1:44">
      <c r="A34" s="13"/>
      <c r="B34" s="14" t="s">
        <v>112</v>
      </c>
      <c r="C34" s="25">
        <v>24038561</v>
      </c>
      <c r="D34" s="25">
        <v>30412640</v>
      </c>
      <c r="E34" s="25">
        <v>17630946</v>
      </c>
      <c r="F34" s="25">
        <v>15910643</v>
      </c>
      <c r="G34" s="25">
        <v>39679983</v>
      </c>
      <c r="H34" s="25">
        <v>45720636</v>
      </c>
      <c r="I34" s="25">
        <v>71981561</v>
      </c>
      <c r="J34" s="25">
        <v>31818844</v>
      </c>
      <c r="K34" s="25">
        <v>41671873</v>
      </c>
      <c r="L34" s="25">
        <v>37980441</v>
      </c>
      <c r="M34" s="25">
        <v>111200764</v>
      </c>
      <c r="N34" s="25">
        <v>47755125</v>
      </c>
      <c r="O34" s="25">
        <v>90155840</v>
      </c>
      <c r="P34" s="25">
        <v>143840780</v>
      </c>
      <c r="Q34" s="25">
        <v>40651361</v>
      </c>
      <c r="R34" s="65">
        <v>449097898</v>
      </c>
      <c r="S34" s="25">
        <v>192928447</v>
      </c>
      <c r="T34" s="25">
        <v>203280189</v>
      </c>
      <c r="U34" s="25">
        <v>200117101.63000003</v>
      </c>
      <c r="V34" s="25">
        <v>54476666.309999995</v>
      </c>
      <c r="W34" s="25">
        <v>56230830.149999976</v>
      </c>
      <c r="X34" s="25">
        <v>35016094.109999999</v>
      </c>
      <c r="Y34" s="25">
        <v>51742488.620000005</v>
      </c>
      <c r="Z34" s="25">
        <v>70882399.089999974</v>
      </c>
      <c r="AA34" s="25">
        <v>67556734.770000011</v>
      </c>
      <c r="AB34" s="25">
        <v>97035654</v>
      </c>
      <c r="AC34" s="25">
        <v>32076657</v>
      </c>
      <c r="AD34" s="25">
        <v>126979682</v>
      </c>
      <c r="AE34" s="25">
        <v>88416430.780000031</v>
      </c>
      <c r="AF34" s="25">
        <v>95818350.879999995</v>
      </c>
      <c r="AG34" s="25">
        <v>104893305.67999995</v>
      </c>
      <c r="AH34" s="25">
        <v>82515540.920000017</v>
      </c>
      <c r="AI34" s="25">
        <v>94323381.819999993</v>
      </c>
      <c r="AJ34" s="25">
        <v>129567627.28000002</v>
      </c>
      <c r="AK34" s="25">
        <v>110467879.39000005</v>
      </c>
      <c r="AL34" s="25">
        <v>124097311.42000003</v>
      </c>
      <c r="AM34" s="25">
        <v>150908273.66999996</v>
      </c>
      <c r="AN34" s="25">
        <v>359983702.53000009</v>
      </c>
      <c r="AO34" s="25">
        <v>270478962.69000012</v>
      </c>
      <c r="AP34" s="25">
        <v>168155762.33000004</v>
      </c>
      <c r="AQ34" s="25">
        <v>158117862.65999997</v>
      </c>
      <c r="AR34" s="179">
        <v>337549915.96000004</v>
      </c>
    </row>
    <row r="35" spans="1:44">
      <c r="A35" s="13"/>
      <c r="B35" s="14" t="s">
        <v>113</v>
      </c>
      <c r="C35" s="25">
        <v>643838</v>
      </c>
      <c r="D35" s="25">
        <v>87147372</v>
      </c>
      <c r="E35" s="25">
        <v>62436355</v>
      </c>
      <c r="F35" s="25">
        <v>41947544</v>
      </c>
      <c r="G35" s="25">
        <v>36299698</v>
      </c>
      <c r="H35" s="25">
        <v>149059359</v>
      </c>
      <c r="I35" s="25">
        <v>123317985</v>
      </c>
      <c r="J35" s="25">
        <v>77194290</v>
      </c>
      <c r="K35" s="25">
        <v>48857762</v>
      </c>
      <c r="L35" s="25">
        <v>121799267</v>
      </c>
      <c r="M35" s="25">
        <v>116632081</v>
      </c>
      <c r="N35" s="25">
        <v>82077492</v>
      </c>
      <c r="O35" s="25">
        <v>60719173</v>
      </c>
      <c r="P35" s="25">
        <v>143667702</v>
      </c>
      <c r="Q35" s="25">
        <v>104371043</v>
      </c>
      <c r="R35" s="65">
        <v>72993640</v>
      </c>
      <c r="S35" s="25">
        <v>39108432</v>
      </c>
      <c r="T35" s="25">
        <v>48507464</v>
      </c>
      <c r="U35" s="25">
        <v>46066584.450000003</v>
      </c>
      <c r="V35" s="25">
        <v>40747573.759999998</v>
      </c>
      <c r="W35" s="25">
        <v>39174501.769999996</v>
      </c>
      <c r="X35" s="25">
        <v>191523206.97000006</v>
      </c>
      <c r="Y35" s="25">
        <v>27928631.73</v>
      </c>
      <c r="Z35" s="25">
        <v>28871654.220000003</v>
      </c>
      <c r="AA35" s="25">
        <v>35050188.729999997</v>
      </c>
      <c r="AB35" s="25">
        <v>34920097</v>
      </c>
      <c r="AC35" s="25">
        <v>375547126</v>
      </c>
      <c r="AD35" s="25">
        <v>30849355.280000001</v>
      </c>
      <c r="AE35" s="25">
        <v>26933060.789999999</v>
      </c>
      <c r="AF35" s="25">
        <v>27644713.030000001</v>
      </c>
      <c r="AG35" s="25">
        <v>28278632.109999999</v>
      </c>
      <c r="AH35" s="25">
        <v>32336030.369999997</v>
      </c>
      <c r="AI35" s="25">
        <v>39526964.869999997</v>
      </c>
      <c r="AJ35" s="25">
        <v>29958235.140000001</v>
      </c>
      <c r="AK35" s="25">
        <v>30687396.41</v>
      </c>
      <c r="AL35" s="25">
        <v>45399406.010000005</v>
      </c>
      <c r="AM35" s="25">
        <v>39097830.159999996</v>
      </c>
      <c r="AN35" s="25">
        <v>37777728.989999995</v>
      </c>
      <c r="AO35" s="25">
        <v>31477995.690000005</v>
      </c>
      <c r="AP35" s="25">
        <v>30032490.210000001</v>
      </c>
      <c r="AQ35" s="25">
        <v>27405448.390000001</v>
      </c>
      <c r="AR35" s="179">
        <v>24453418.850000001</v>
      </c>
    </row>
    <row r="36" spans="1:44">
      <c r="A36" s="13"/>
      <c r="B36" s="14" t="s">
        <v>114</v>
      </c>
      <c r="C36" s="25">
        <v>71229537</v>
      </c>
      <c r="D36" s="25">
        <v>93090134</v>
      </c>
      <c r="E36" s="25">
        <v>142996121</v>
      </c>
      <c r="F36" s="25">
        <v>193231336</v>
      </c>
      <c r="G36" s="25">
        <v>256119879</v>
      </c>
      <c r="H36" s="25">
        <v>348380577</v>
      </c>
      <c r="I36" s="25">
        <v>445031776</v>
      </c>
      <c r="J36" s="25">
        <v>223867436</v>
      </c>
      <c r="K36" s="25">
        <v>173313820</v>
      </c>
      <c r="L36" s="25">
        <v>133987885</v>
      </c>
      <c r="M36" s="25">
        <v>136221252</v>
      </c>
      <c r="N36" s="25">
        <v>141216636</v>
      </c>
      <c r="O36" s="25">
        <v>518239633</v>
      </c>
      <c r="P36" s="25">
        <v>359974937</v>
      </c>
      <c r="Q36" s="25">
        <v>175946530</v>
      </c>
      <c r="R36" s="65">
        <v>164804841</v>
      </c>
      <c r="S36" s="25">
        <v>184942223</v>
      </c>
      <c r="T36" s="25">
        <v>182972424</v>
      </c>
      <c r="U36" s="25">
        <v>185225004.04999995</v>
      </c>
      <c r="V36" s="25">
        <v>201056076.42000005</v>
      </c>
      <c r="W36" s="25">
        <v>190416515.99000001</v>
      </c>
      <c r="X36" s="25">
        <v>37030296.016000032</v>
      </c>
      <c r="Y36" s="25">
        <v>190962480.21999997</v>
      </c>
      <c r="Z36" s="25">
        <v>194242889.75</v>
      </c>
      <c r="AA36" s="25">
        <v>204593443.12</v>
      </c>
      <c r="AB36" s="25">
        <v>195284796</v>
      </c>
      <c r="AC36" s="25">
        <v>54335327</v>
      </c>
      <c r="AD36" s="25">
        <v>561455771</v>
      </c>
      <c r="AE36" s="25">
        <v>196448554.32999998</v>
      </c>
      <c r="AF36" s="25">
        <v>195440128.83999997</v>
      </c>
      <c r="AG36" s="25">
        <v>202967779.56999999</v>
      </c>
      <c r="AH36" s="25">
        <v>204544964.57999998</v>
      </c>
      <c r="AI36" s="25">
        <v>200818399.03</v>
      </c>
      <c r="AJ36" s="25">
        <v>201566344.06919995</v>
      </c>
      <c r="AK36" s="25">
        <v>203263296.89000005</v>
      </c>
      <c r="AL36" s="25">
        <v>205362534.8199999</v>
      </c>
      <c r="AM36" s="25">
        <v>220469465.43000007</v>
      </c>
      <c r="AN36" s="25">
        <v>230612489.43999988</v>
      </c>
      <c r="AO36" s="25">
        <v>209296250.42000014</v>
      </c>
      <c r="AP36" s="25">
        <v>209207678.91999993</v>
      </c>
      <c r="AQ36" s="25">
        <v>215703688.99000001</v>
      </c>
      <c r="AR36" s="179">
        <v>211126501.88000011</v>
      </c>
    </row>
    <row r="37" spans="1:44">
      <c r="A37" s="13"/>
      <c r="B37" s="14" t="s">
        <v>116</v>
      </c>
      <c r="C37" s="25">
        <v>27428593</v>
      </c>
      <c r="D37" s="25">
        <v>12344044</v>
      </c>
      <c r="E37" s="25">
        <v>4218334</v>
      </c>
      <c r="F37" s="25">
        <v>2289907</v>
      </c>
      <c r="G37" s="25">
        <v>3499948</v>
      </c>
      <c r="H37" s="25">
        <v>1351958</v>
      </c>
      <c r="I37" s="25">
        <v>10255774</v>
      </c>
      <c r="J37" s="25">
        <v>2152981</v>
      </c>
      <c r="K37" s="25">
        <v>5281902</v>
      </c>
      <c r="L37" s="25">
        <v>3146718</v>
      </c>
      <c r="M37" s="25">
        <v>5939657</v>
      </c>
      <c r="N37" s="25">
        <v>4519303</v>
      </c>
      <c r="O37" s="25">
        <v>5571309</v>
      </c>
      <c r="P37" s="25">
        <v>2677699</v>
      </c>
      <c r="Q37" s="25">
        <v>12628592</v>
      </c>
      <c r="R37" s="65">
        <v>2574859</v>
      </c>
      <c r="S37" s="25">
        <v>57585850</v>
      </c>
      <c r="T37" s="25">
        <v>3488904</v>
      </c>
      <c r="U37" s="25">
        <v>11064639.059999943</v>
      </c>
      <c r="V37" s="25">
        <v>11554679.264482975</v>
      </c>
      <c r="W37" s="25">
        <v>69533983.894799948</v>
      </c>
      <c r="X37" s="25">
        <v>1105425164.1399999</v>
      </c>
      <c r="Y37" s="25">
        <v>59780411.70720005</v>
      </c>
      <c r="Z37" s="25">
        <v>43752017.048399925</v>
      </c>
      <c r="AA37" s="25">
        <v>50231968.979599953</v>
      </c>
      <c r="AB37" s="25">
        <v>18498802</v>
      </c>
      <c r="AC37" s="25">
        <v>219370837</v>
      </c>
      <c r="AD37" s="25">
        <v>10059738</v>
      </c>
      <c r="AE37" s="25">
        <v>36903186.352799892</v>
      </c>
      <c r="AF37" s="25">
        <v>75833447.29399991</v>
      </c>
      <c r="AG37" s="25">
        <v>91612716.77519989</v>
      </c>
      <c r="AH37" s="25">
        <v>83658469.126399755</v>
      </c>
      <c r="AI37" s="25">
        <v>92761028.429999828</v>
      </c>
      <c r="AJ37" s="25">
        <v>33751298.170000076</v>
      </c>
      <c r="AK37" s="25">
        <v>74265354.849999666</v>
      </c>
      <c r="AL37" s="25">
        <v>77008029.649999857</v>
      </c>
      <c r="AM37" s="25">
        <v>104887750.88999987</v>
      </c>
      <c r="AN37" s="25">
        <v>40774222.619999886</v>
      </c>
      <c r="AO37" s="25">
        <v>77119614.460000038</v>
      </c>
      <c r="AP37" s="25">
        <v>77587701.879999876</v>
      </c>
      <c r="AQ37" s="25">
        <v>97091020.650000095</v>
      </c>
      <c r="AR37" s="179">
        <v>26574729.180000067</v>
      </c>
    </row>
    <row r="38" spans="1:44">
      <c r="A38" s="13"/>
      <c r="B38" s="14" t="s">
        <v>120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65"/>
      <c r="S38" s="25"/>
      <c r="T38" s="25"/>
      <c r="U38" s="25"/>
      <c r="V38" s="25"/>
      <c r="W38" s="25">
        <v>360136899.43951815</v>
      </c>
      <c r="X38" s="25">
        <v>447371043</v>
      </c>
      <c r="Y38" s="25">
        <v>183796174.85825947</v>
      </c>
      <c r="Z38" s="25">
        <v>360008085.30750155</v>
      </c>
      <c r="AA38" s="25">
        <v>347541836.28859705</v>
      </c>
      <c r="AB38" s="25">
        <v>359343249</v>
      </c>
      <c r="AC38" s="25">
        <v>365214620</v>
      </c>
      <c r="AD38" s="25">
        <v>295932742</v>
      </c>
      <c r="AE38" s="25">
        <v>265541346.84</v>
      </c>
      <c r="AF38" s="25">
        <v>243481488.36000001</v>
      </c>
      <c r="AG38" s="25">
        <v>228623807.51771826</v>
      </c>
      <c r="AH38" s="25">
        <v>226900064.44222826</v>
      </c>
      <c r="AI38" s="25">
        <v>220525353.18403786</v>
      </c>
      <c r="AJ38" s="25">
        <v>233585548.12</v>
      </c>
      <c r="AK38" s="25">
        <v>224196264.8476311</v>
      </c>
      <c r="AL38" s="25">
        <v>210376658.64485675</v>
      </c>
      <c r="AM38" s="25">
        <v>221920768.02703685</v>
      </c>
      <c r="AN38" s="25">
        <v>203787297.13985637</v>
      </c>
      <c r="AO38" s="25">
        <v>195204891.58064616</v>
      </c>
      <c r="AP38" s="25">
        <v>200257677.6175451</v>
      </c>
      <c r="AQ38" s="25">
        <v>195249380.2685937</v>
      </c>
      <c r="AR38" s="179">
        <v>207744092.96759319</v>
      </c>
    </row>
    <row r="39" spans="1:44">
      <c r="A39" s="13"/>
      <c r="B39" s="14" t="s">
        <v>115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56938889</v>
      </c>
      <c r="O39" s="25">
        <v>114038889</v>
      </c>
      <c r="P39" s="25">
        <v>55491777</v>
      </c>
      <c r="Q39" s="25">
        <v>116355002</v>
      </c>
      <c r="R39" s="65">
        <v>108973058</v>
      </c>
      <c r="S39" s="25">
        <v>218913063</v>
      </c>
      <c r="T39" s="25">
        <v>105761394</v>
      </c>
      <c r="U39" s="25">
        <v>220788060.5</v>
      </c>
      <c r="V39" s="25">
        <v>110978893.58</v>
      </c>
      <c r="W39" s="25">
        <v>1217875404.6999998</v>
      </c>
      <c r="X39" s="25">
        <v>50343293.469999954</v>
      </c>
      <c r="Y39" s="25">
        <v>1221192146.5800002</v>
      </c>
      <c r="Z39" s="25">
        <v>1104841903.0699999</v>
      </c>
      <c r="AA39" s="25">
        <v>220206565.80999997</v>
      </c>
      <c r="AB39" s="25">
        <v>106496832</v>
      </c>
      <c r="AC39" s="25">
        <v>71865197</v>
      </c>
      <c r="AD39" s="25">
        <v>107495837.36</v>
      </c>
      <c r="AE39" s="25">
        <v>221920196.09</v>
      </c>
      <c r="AF39" s="25">
        <v>107743042.34999999</v>
      </c>
      <c r="AG39" s="25">
        <v>220676457.97999999</v>
      </c>
      <c r="AH39" s="25">
        <v>108783894.14</v>
      </c>
      <c r="AI39" s="25">
        <v>223280484.04999998</v>
      </c>
      <c r="AJ39" s="25">
        <v>109250792.43000001</v>
      </c>
      <c r="AK39" s="25">
        <v>222187064.03</v>
      </c>
      <c r="AL39" s="25">
        <v>109981949.63</v>
      </c>
      <c r="AM39" s="25">
        <v>224529430.39999998</v>
      </c>
      <c r="AN39" s="25">
        <v>111387544.42999999</v>
      </c>
      <c r="AO39" s="25">
        <v>225708961.94</v>
      </c>
      <c r="AP39" s="25">
        <v>143827785.09999999</v>
      </c>
      <c r="AQ39" s="25">
        <v>326358340.86000001</v>
      </c>
      <c r="AR39" s="179">
        <v>144568757.59</v>
      </c>
    </row>
    <row r="40" spans="1:44">
      <c r="A40" s="13"/>
      <c r="B40" s="14" t="s">
        <v>194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65"/>
      <c r="S40" s="25"/>
      <c r="T40" s="25"/>
      <c r="U40" s="25"/>
      <c r="V40" s="25"/>
      <c r="W40" s="25"/>
      <c r="X40" s="25"/>
      <c r="Y40" s="25"/>
      <c r="Z40" s="25"/>
      <c r="AA40" s="25"/>
      <c r="AB40" s="25">
        <v>11362088</v>
      </c>
      <c r="AC40" s="25">
        <v>9743088</v>
      </c>
      <c r="AD40" s="25">
        <v>8126296</v>
      </c>
      <c r="AE40" s="25">
        <v>6723117.2000000002</v>
      </c>
      <c r="AF40" s="25">
        <v>5050406.09</v>
      </c>
      <c r="AG40" s="25">
        <v>3377725.18</v>
      </c>
      <c r="AH40" s="25">
        <v>1705040.23</v>
      </c>
      <c r="AI40" s="25">
        <v>4829176.53</v>
      </c>
      <c r="AJ40" s="25">
        <v>3657261.53</v>
      </c>
      <c r="AK40" s="25">
        <v>2462071.5300000003</v>
      </c>
      <c r="AL40" s="25">
        <v>3592251.8</v>
      </c>
      <c r="AM40" s="25">
        <v>5631775.3499999996</v>
      </c>
      <c r="AN40" s="25">
        <v>4265093.1100000003</v>
      </c>
      <c r="AO40" s="179">
        <v>7244926.4800000004</v>
      </c>
      <c r="AP40" s="25">
        <v>11626873.960000001</v>
      </c>
      <c r="AQ40" s="25">
        <v>6356179.7699999996</v>
      </c>
      <c r="AR40" s="179">
        <v>4813702.9800000004</v>
      </c>
    </row>
    <row r="41" spans="1:44">
      <c r="A41" s="13"/>
      <c r="B41" s="67" t="s">
        <v>117</v>
      </c>
      <c r="C41" s="27">
        <f>SUM(C34:C40)</f>
        <v>123340529</v>
      </c>
      <c r="D41" s="27">
        <f t="shared" ref="D41:AM41" si="17">SUM(D34:D40)</f>
        <v>222994190</v>
      </c>
      <c r="E41" s="27">
        <f t="shared" si="17"/>
        <v>227281756</v>
      </c>
      <c r="F41" s="27">
        <f t="shared" si="17"/>
        <v>253379430</v>
      </c>
      <c r="G41" s="27">
        <f t="shared" si="17"/>
        <v>335599508</v>
      </c>
      <c r="H41" s="27">
        <f t="shared" si="17"/>
        <v>544512530</v>
      </c>
      <c r="I41" s="27">
        <f t="shared" si="17"/>
        <v>650587096</v>
      </c>
      <c r="J41" s="27">
        <f t="shared" si="17"/>
        <v>335033551</v>
      </c>
      <c r="K41" s="27">
        <f t="shared" si="17"/>
        <v>269125357</v>
      </c>
      <c r="L41" s="27">
        <f t="shared" si="17"/>
        <v>296914311</v>
      </c>
      <c r="M41" s="27">
        <f t="shared" si="17"/>
        <v>369993754</v>
      </c>
      <c r="N41" s="27">
        <f t="shared" si="17"/>
        <v>332507445</v>
      </c>
      <c r="O41" s="27">
        <f t="shared" si="17"/>
        <v>788724844</v>
      </c>
      <c r="P41" s="27">
        <f t="shared" si="17"/>
        <v>705652895</v>
      </c>
      <c r="Q41" s="27">
        <f t="shared" si="17"/>
        <v>449952528</v>
      </c>
      <c r="R41" s="27">
        <f t="shared" si="17"/>
        <v>798444296</v>
      </c>
      <c r="S41" s="27">
        <f t="shared" si="17"/>
        <v>693478015</v>
      </c>
      <c r="T41" s="27">
        <f t="shared" si="17"/>
        <v>544010375</v>
      </c>
      <c r="U41" s="27">
        <f t="shared" si="17"/>
        <v>663261389.68999994</v>
      </c>
      <c r="V41" s="27">
        <f t="shared" si="17"/>
        <v>418813889.33448297</v>
      </c>
      <c r="W41" s="27">
        <f t="shared" si="17"/>
        <v>1933368135.9443178</v>
      </c>
      <c r="X41" s="27">
        <f t="shared" si="17"/>
        <v>1866709097.7060001</v>
      </c>
      <c r="Y41" s="27">
        <f t="shared" si="17"/>
        <v>1735402333.7154598</v>
      </c>
      <c r="Z41" s="27">
        <f t="shared" si="17"/>
        <v>1802598948.4859014</v>
      </c>
      <c r="AA41" s="27">
        <f t="shared" si="17"/>
        <v>925180737.69819689</v>
      </c>
      <c r="AB41" s="27">
        <f t="shared" si="17"/>
        <v>822941518</v>
      </c>
      <c r="AC41" s="27">
        <f t="shared" si="17"/>
        <v>1128152852</v>
      </c>
      <c r="AD41" s="27">
        <f t="shared" si="17"/>
        <v>1140899421.6399999</v>
      </c>
      <c r="AE41" s="27">
        <f t="shared" si="17"/>
        <v>842885892.38279998</v>
      </c>
      <c r="AF41" s="27">
        <f t="shared" si="17"/>
        <v>751011576.84399998</v>
      </c>
      <c r="AG41" s="27">
        <f t="shared" si="17"/>
        <v>880430424.81291807</v>
      </c>
      <c r="AH41" s="27">
        <f t="shared" si="17"/>
        <v>740444003.80862796</v>
      </c>
      <c r="AI41" s="27">
        <f t="shared" si="17"/>
        <v>876064787.9140377</v>
      </c>
      <c r="AJ41" s="27">
        <f t="shared" si="17"/>
        <v>741337106.73920012</v>
      </c>
      <c r="AK41" s="27">
        <f t="shared" si="17"/>
        <v>867529327.94763076</v>
      </c>
      <c r="AL41" s="27">
        <f t="shared" si="17"/>
        <v>775818141.9748565</v>
      </c>
      <c r="AM41" s="27">
        <f t="shared" si="17"/>
        <v>967445293.92703676</v>
      </c>
      <c r="AN41" s="27">
        <f t="shared" ref="AN41:AP41" si="18">SUM(AN34:AN40)</f>
        <v>988588078.25985622</v>
      </c>
      <c r="AO41" s="27">
        <f t="shared" si="18"/>
        <v>1016531603.2606463</v>
      </c>
      <c r="AP41" s="27">
        <f t="shared" si="18"/>
        <v>840695970.01754498</v>
      </c>
      <c r="AQ41" s="27">
        <f t="shared" ref="AQ41:AR41" si="19">SUM(AQ34:AQ40)</f>
        <v>1026281921.5885937</v>
      </c>
      <c r="AR41" s="162">
        <f t="shared" si="19"/>
        <v>956831119.40759349</v>
      </c>
    </row>
    <row r="42" spans="1:44">
      <c r="A42" s="13"/>
      <c r="B42" s="13" t="s">
        <v>0</v>
      </c>
      <c r="C42" s="25"/>
      <c r="D42" s="25"/>
      <c r="E42" s="25"/>
      <c r="F42" s="25"/>
      <c r="G42" s="25"/>
      <c r="H42" s="25"/>
      <c r="I42" s="25"/>
      <c r="J42" s="62"/>
      <c r="K42" s="62"/>
      <c r="L42" s="62"/>
      <c r="M42" s="62"/>
      <c r="N42" s="74"/>
      <c r="O42" s="74"/>
      <c r="P42" s="6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80"/>
      <c r="AR42" s="180"/>
    </row>
    <row r="43" spans="1:44">
      <c r="A43" s="13"/>
      <c r="B43" s="26" t="s">
        <v>118</v>
      </c>
      <c r="C43" s="25"/>
      <c r="D43" s="25"/>
      <c r="E43" s="25"/>
      <c r="F43" s="25"/>
      <c r="G43" s="25"/>
      <c r="H43" s="25"/>
      <c r="I43" s="25"/>
      <c r="J43" s="62"/>
      <c r="K43" s="62"/>
      <c r="L43" s="62"/>
      <c r="M43" s="62"/>
      <c r="N43" s="74"/>
      <c r="O43" s="74"/>
      <c r="P43" s="6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80"/>
      <c r="AR43" s="180"/>
    </row>
    <row r="44" spans="1:44">
      <c r="A44" s="13"/>
      <c r="B44" s="14" t="s">
        <v>121</v>
      </c>
      <c r="C44" s="25">
        <v>2133524</v>
      </c>
      <c r="D44" s="25">
        <v>3439073</v>
      </c>
      <c r="E44" s="25">
        <v>4015417</v>
      </c>
      <c r="F44" s="25">
        <v>7343193</v>
      </c>
      <c r="G44" s="25">
        <v>19437492</v>
      </c>
      <c r="H44" s="25">
        <v>59476598</v>
      </c>
      <c r="I44" s="25">
        <v>91358096</v>
      </c>
      <c r="J44" s="25">
        <v>108203653</v>
      </c>
      <c r="K44" s="25">
        <v>211838714</v>
      </c>
      <c r="L44" s="25">
        <v>230347715</v>
      </c>
      <c r="M44" s="25">
        <v>253681884</v>
      </c>
      <c r="N44" s="25">
        <v>275041001</v>
      </c>
      <c r="O44" s="25">
        <v>315323934</v>
      </c>
      <c r="P44" s="25">
        <v>312497890</v>
      </c>
      <c r="Q44" s="25">
        <v>324851249</v>
      </c>
      <c r="R44" s="65">
        <v>342707626</v>
      </c>
      <c r="S44" s="25">
        <v>366234292</v>
      </c>
      <c r="T44" s="25">
        <v>365241300</v>
      </c>
      <c r="U44" s="25">
        <v>377226549.71000004</v>
      </c>
      <c r="V44" s="25">
        <v>380452464.53999996</v>
      </c>
      <c r="W44" s="25">
        <v>397290015.06</v>
      </c>
      <c r="X44" s="25">
        <v>400742795.55000001</v>
      </c>
      <c r="Y44" s="25">
        <v>402325662.42999995</v>
      </c>
      <c r="Z44" s="25">
        <v>411771326.20999998</v>
      </c>
      <c r="AA44" s="25">
        <v>408431793.76999998</v>
      </c>
      <c r="AB44" s="25">
        <v>440020681</v>
      </c>
      <c r="AC44" s="25">
        <v>432431678</v>
      </c>
      <c r="AD44" s="25">
        <v>419676607</v>
      </c>
      <c r="AE44" s="25">
        <v>407843969.76000005</v>
      </c>
      <c r="AF44" s="25">
        <v>407765267.12</v>
      </c>
      <c r="AG44" s="25">
        <v>404824514.15999997</v>
      </c>
      <c r="AH44" s="25">
        <v>402427109.11000001</v>
      </c>
      <c r="AI44" s="25">
        <v>413658099.30000001</v>
      </c>
      <c r="AJ44" s="25">
        <v>416312372.07999992</v>
      </c>
      <c r="AK44" s="25">
        <v>422866889.64999992</v>
      </c>
      <c r="AL44" s="25">
        <v>439856548.04000008</v>
      </c>
      <c r="AM44" s="25">
        <v>442228150.80000001</v>
      </c>
      <c r="AN44" s="25">
        <v>437386365.79000008</v>
      </c>
      <c r="AO44" s="179">
        <v>439719753.60999995</v>
      </c>
      <c r="AP44" s="179">
        <v>442983202.57000005</v>
      </c>
      <c r="AQ44" s="179">
        <v>441589416.88</v>
      </c>
      <c r="AR44" s="179">
        <v>442209789.49000007</v>
      </c>
    </row>
    <row r="45" spans="1:44">
      <c r="A45" s="13"/>
      <c r="B45" s="14" t="s">
        <v>120</v>
      </c>
      <c r="C45" s="25">
        <v>30581970</v>
      </c>
      <c r="D45" s="25">
        <v>45624101</v>
      </c>
      <c r="E45" s="25">
        <v>98204989</v>
      </c>
      <c r="F45" s="25">
        <v>188522511</v>
      </c>
      <c r="G45" s="25">
        <v>187997279</v>
      </c>
      <c r="H45" s="25">
        <v>331810020</v>
      </c>
      <c r="I45" s="25">
        <v>430142745</v>
      </c>
      <c r="J45" s="25">
        <v>524161742</v>
      </c>
      <c r="K45" s="25">
        <v>698915737</v>
      </c>
      <c r="L45" s="25">
        <v>873377399</v>
      </c>
      <c r="M45" s="25">
        <v>1163824511</v>
      </c>
      <c r="N45" s="25">
        <v>1355074586</v>
      </c>
      <c r="O45" s="25">
        <v>1439564511</v>
      </c>
      <c r="P45" s="25">
        <v>1386522166</v>
      </c>
      <c r="Q45" s="25">
        <v>1418554695</v>
      </c>
      <c r="R45" s="65">
        <v>1511151991</v>
      </c>
      <c r="S45" s="25">
        <v>1513108044</v>
      </c>
      <c r="T45" s="25">
        <v>1477478130</v>
      </c>
      <c r="U45" s="25">
        <v>1445743946.24</v>
      </c>
      <c r="V45" s="25">
        <v>1427419966.8</v>
      </c>
      <c r="W45" s="25">
        <v>1034433629.7604818</v>
      </c>
      <c r="X45" s="25">
        <v>918838235</v>
      </c>
      <c r="Y45" s="25">
        <v>1098151127.3817406</v>
      </c>
      <c r="Z45" s="25">
        <v>852353694.98249841</v>
      </c>
      <c r="AA45" s="25">
        <v>781168055.99140286</v>
      </c>
      <c r="AB45" s="25">
        <v>728628387</v>
      </c>
      <c r="AC45" s="25">
        <v>627879113</v>
      </c>
      <c r="AD45" s="25">
        <v>619418782</v>
      </c>
      <c r="AE45" s="25">
        <v>573845006.64999986</v>
      </c>
      <c r="AF45" s="25">
        <v>538855960</v>
      </c>
      <c r="AG45" s="25">
        <v>495285223.95228177</v>
      </c>
      <c r="AH45" s="25">
        <v>472901262.63777173</v>
      </c>
      <c r="AI45" s="25">
        <v>507075306.36596215</v>
      </c>
      <c r="AJ45" s="25">
        <v>464883282.51751578</v>
      </c>
      <c r="AK45" s="25">
        <v>589599643.30236888</v>
      </c>
      <c r="AL45" s="25">
        <v>649620695.49514329</v>
      </c>
      <c r="AM45" s="25">
        <v>628392600.37296319</v>
      </c>
      <c r="AN45" s="25">
        <v>600450246.52014363</v>
      </c>
      <c r="AO45" s="179">
        <v>605401559.2393539</v>
      </c>
      <c r="AP45" s="179">
        <v>573437372.7124548</v>
      </c>
      <c r="AQ45" s="179">
        <v>610116738.48140645</v>
      </c>
      <c r="AR45" s="179">
        <v>606453073.45240688</v>
      </c>
    </row>
    <row r="46" spans="1:44">
      <c r="A46" s="13"/>
      <c r="B46" s="14" t="s">
        <v>122</v>
      </c>
      <c r="C46" s="25">
        <v>4271018</v>
      </c>
      <c r="D46" s="25">
        <v>4271018</v>
      </c>
      <c r="E46" s="25">
        <v>4271018</v>
      </c>
      <c r="F46" s="25">
        <v>4271018</v>
      </c>
      <c r="G46" s="25">
        <v>4654503</v>
      </c>
      <c r="H46" s="25">
        <v>4654503</v>
      </c>
      <c r="I46" s="25">
        <v>4654503</v>
      </c>
      <c r="J46" s="25">
        <v>4654503</v>
      </c>
      <c r="K46" s="25">
        <v>6401838</v>
      </c>
      <c r="L46" s="25">
        <v>6401838</v>
      </c>
      <c r="M46" s="25">
        <v>6401838</v>
      </c>
      <c r="N46" s="25">
        <v>6401838</v>
      </c>
      <c r="O46" s="25">
        <v>8448799</v>
      </c>
      <c r="P46" s="25">
        <v>8448799</v>
      </c>
      <c r="Q46" s="25">
        <v>8448799</v>
      </c>
      <c r="R46" s="25">
        <v>8448799</v>
      </c>
      <c r="S46" s="25">
        <v>9959699</v>
      </c>
      <c r="T46" s="25">
        <v>9959699</v>
      </c>
      <c r="U46" s="25">
        <v>9959699</v>
      </c>
      <c r="V46" s="25">
        <v>9959699</v>
      </c>
      <c r="W46" s="25">
        <v>13259369</v>
      </c>
      <c r="X46" s="25">
        <v>13259372</v>
      </c>
      <c r="Y46" s="25">
        <v>13259372</v>
      </c>
      <c r="Z46" s="25">
        <v>13259372</v>
      </c>
      <c r="AA46" s="25">
        <v>17272106</v>
      </c>
      <c r="AB46" s="25">
        <v>17190786</v>
      </c>
      <c r="AC46" s="25">
        <v>17159510</v>
      </c>
      <c r="AD46" s="25">
        <v>17159510</v>
      </c>
      <c r="AE46" s="25">
        <v>18774049.52</v>
      </c>
      <c r="AF46" s="25">
        <v>18774049.52</v>
      </c>
      <c r="AG46" s="25">
        <v>18774049.52</v>
      </c>
      <c r="AH46" s="25">
        <v>18774049.52</v>
      </c>
      <c r="AI46" s="25">
        <v>21511705.52</v>
      </c>
      <c r="AJ46" s="25">
        <v>21511705.52</v>
      </c>
      <c r="AK46" s="25">
        <v>21511705.52</v>
      </c>
      <c r="AL46" s="25">
        <v>21511705.52</v>
      </c>
      <c r="AM46" s="25">
        <v>25013752.52</v>
      </c>
      <c r="AN46" s="25">
        <v>24411713.68</v>
      </c>
      <c r="AO46" s="179">
        <v>24207592.919999998</v>
      </c>
      <c r="AP46" s="179">
        <v>24207592.919999998</v>
      </c>
      <c r="AQ46" s="179">
        <v>27991749.039999999</v>
      </c>
      <c r="AR46" s="179">
        <v>27991749.039999999</v>
      </c>
    </row>
    <row r="47" spans="1:44">
      <c r="A47" s="13"/>
      <c r="B47" s="14" t="s">
        <v>119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3966489577</v>
      </c>
      <c r="O47" s="25">
        <v>3967746984</v>
      </c>
      <c r="P47" s="25">
        <v>3969004393</v>
      </c>
      <c r="Q47" s="25">
        <v>3970261801</v>
      </c>
      <c r="R47" s="65">
        <v>6450939837</v>
      </c>
      <c r="S47" s="25">
        <v>6452720449</v>
      </c>
      <c r="T47" s="25">
        <v>6454501062</v>
      </c>
      <c r="U47" s="25">
        <v>6456281674.3599997</v>
      </c>
      <c r="V47" s="25">
        <v>6458062287.04</v>
      </c>
      <c r="W47" s="25">
        <v>5462500831.8900003</v>
      </c>
      <c r="X47" s="25">
        <v>5463668074.5299997</v>
      </c>
      <c r="Y47" s="25">
        <v>5464835317.1700001</v>
      </c>
      <c r="Z47" s="25">
        <v>5466002559.8100004</v>
      </c>
      <c r="AA47" s="25">
        <v>5617169802.4499998</v>
      </c>
      <c r="AB47" s="25">
        <v>5648337045</v>
      </c>
      <c r="AC47" s="25">
        <v>5469504288</v>
      </c>
      <c r="AD47" s="25">
        <v>5470671524</v>
      </c>
      <c r="AE47" s="25">
        <v>5601838767.04</v>
      </c>
      <c r="AF47" s="25">
        <v>5703006009.6800003</v>
      </c>
      <c r="AG47" s="25">
        <v>5554173252.3199997</v>
      </c>
      <c r="AH47" s="25">
        <v>5605340494.96</v>
      </c>
      <c r="AI47" s="25">
        <v>5704982906.6000004</v>
      </c>
      <c r="AJ47" s="25">
        <v>5886150149.2399998</v>
      </c>
      <c r="AK47" s="25">
        <v>5907317391.8800001</v>
      </c>
      <c r="AL47" s="25">
        <v>5938484634.5200005</v>
      </c>
      <c r="AM47" s="25">
        <v>6039651877.1599998</v>
      </c>
      <c r="AN47" s="25">
        <v>6485819119.8000002</v>
      </c>
      <c r="AO47" s="179">
        <v>7336986362.4399996</v>
      </c>
      <c r="AP47" s="179">
        <v>7969720515.4200001</v>
      </c>
      <c r="AQ47" s="179">
        <v>7971509381.0699997</v>
      </c>
      <c r="AR47" s="179">
        <v>7973298246.7200003</v>
      </c>
    </row>
    <row r="48" spans="1:44">
      <c r="A48" s="13"/>
      <c r="B48" s="14" t="s">
        <v>195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v>33703918</v>
      </c>
      <c r="AC48" s="25">
        <v>33703918</v>
      </c>
      <c r="AD48" s="25">
        <v>33703918</v>
      </c>
      <c r="AE48" s="25">
        <v>33703918</v>
      </c>
      <c r="AF48" s="25">
        <v>33703918</v>
      </c>
      <c r="AG48" s="25">
        <v>33703918</v>
      </c>
      <c r="AH48" s="25">
        <v>33703918</v>
      </c>
      <c r="AI48" s="25">
        <v>27114317</v>
      </c>
      <c r="AJ48" s="25">
        <v>27114317</v>
      </c>
      <c r="AK48" s="25">
        <v>27114317</v>
      </c>
      <c r="AL48" s="25">
        <v>24765207.73</v>
      </c>
      <c r="AM48" s="25">
        <v>23596541.73</v>
      </c>
      <c r="AN48" s="25">
        <v>23596541.73</v>
      </c>
      <c r="AO48" s="179">
        <v>19222879.120000001</v>
      </c>
      <c r="AP48" s="179">
        <v>13419417.4</v>
      </c>
      <c r="AQ48" s="179">
        <v>18260652.789999999</v>
      </c>
      <c r="AR48" s="179">
        <v>18260652.789999999</v>
      </c>
    </row>
    <row r="49" spans="1:44">
      <c r="A49" s="13"/>
      <c r="B49" s="67" t="s">
        <v>123</v>
      </c>
      <c r="C49" s="27">
        <f>SUM(C44:C48)</f>
        <v>36986512</v>
      </c>
      <c r="D49" s="27">
        <f t="shared" ref="D49:AO49" si="20">SUM(D44:D48)</f>
        <v>53334192</v>
      </c>
      <c r="E49" s="27">
        <f t="shared" si="20"/>
        <v>106491424</v>
      </c>
      <c r="F49" s="27">
        <f t="shared" si="20"/>
        <v>200136722</v>
      </c>
      <c r="G49" s="27">
        <f t="shared" si="20"/>
        <v>212089274</v>
      </c>
      <c r="H49" s="27">
        <f t="shared" si="20"/>
        <v>395941121</v>
      </c>
      <c r="I49" s="27">
        <f t="shared" si="20"/>
        <v>526155344</v>
      </c>
      <c r="J49" s="27">
        <f t="shared" si="20"/>
        <v>637019898</v>
      </c>
      <c r="K49" s="27">
        <f t="shared" si="20"/>
        <v>917156289</v>
      </c>
      <c r="L49" s="27">
        <f t="shared" si="20"/>
        <v>1110126952</v>
      </c>
      <c r="M49" s="27">
        <f t="shared" si="20"/>
        <v>1423908233</v>
      </c>
      <c r="N49" s="27">
        <f t="shared" si="20"/>
        <v>5603007002</v>
      </c>
      <c r="O49" s="27">
        <f t="shared" si="20"/>
        <v>5731084228</v>
      </c>
      <c r="P49" s="27">
        <f t="shared" si="20"/>
        <v>5676473248</v>
      </c>
      <c r="Q49" s="27">
        <f t="shared" si="20"/>
        <v>5722116544</v>
      </c>
      <c r="R49" s="27">
        <f t="shared" si="20"/>
        <v>8313248253</v>
      </c>
      <c r="S49" s="27">
        <f t="shared" si="20"/>
        <v>8342022484</v>
      </c>
      <c r="T49" s="27">
        <f t="shared" si="20"/>
        <v>8307180191</v>
      </c>
      <c r="U49" s="27">
        <f t="shared" si="20"/>
        <v>8289211869.3099995</v>
      </c>
      <c r="V49" s="27">
        <f t="shared" si="20"/>
        <v>8275894417.3800001</v>
      </c>
      <c r="W49" s="27">
        <f t="shared" si="20"/>
        <v>6907483845.7104816</v>
      </c>
      <c r="X49" s="27">
        <f t="shared" si="20"/>
        <v>6796508477.0799999</v>
      </c>
      <c r="Y49" s="27">
        <f t="shared" si="20"/>
        <v>6978571478.981741</v>
      </c>
      <c r="Z49" s="27">
        <f t="shared" si="20"/>
        <v>6743386953.0024986</v>
      </c>
      <c r="AA49" s="27">
        <f t="shared" si="20"/>
        <v>6824041758.2114029</v>
      </c>
      <c r="AB49" s="27">
        <f t="shared" si="20"/>
        <v>6867880817</v>
      </c>
      <c r="AC49" s="27">
        <f t="shared" si="20"/>
        <v>6580678507</v>
      </c>
      <c r="AD49" s="27">
        <f t="shared" si="20"/>
        <v>6560630341</v>
      </c>
      <c r="AE49" s="27">
        <f t="shared" si="20"/>
        <v>6636005710.9699993</v>
      </c>
      <c r="AF49" s="27">
        <f t="shared" si="20"/>
        <v>6702105204.3200006</v>
      </c>
      <c r="AG49" s="27">
        <f t="shared" si="20"/>
        <v>6506760957.952282</v>
      </c>
      <c r="AH49" s="27">
        <f t="shared" si="20"/>
        <v>6533146834.2277718</v>
      </c>
      <c r="AI49" s="27">
        <f t="shared" si="20"/>
        <v>6674342334.7859631</v>
      </c>
      <c r="AJ49" s="27">
        <f t="shared" si="20"/>
        <v>6815971826.3575153</v>
      </c>
      <c r="AK49" s="27">
        <f t="shared" si="20"/>
        <v>6968409947.3523693</v>
      </c>
      <c r="AL49" s="27">
        <f t="shared" si="20"/>
        <v>7074238791.3051434</v>
      </c>
      <c r="AM49" s="27">
        <f t="shared" si="20"/>
        <v>7158882922.582962</v>
      </c>
      <c r="AN49" s="27">
        <f t="shared" si="20"/>
        <v>7571663987.5201435</v>
      </c>
      <c r="AO49" s="27">
        <f t="shared" si="20"/>
        <v>8425538147.3293533</v>
      </c>
      <c r="AP49" s="27">
        <f t="shared" ref="AP49:AR49" si="21">SUM(AP44:AP48)</f>
        <v>9023768101.0224552</v>
      </c>
      <c r="AQ49" s="27">
        <f t="shared" si="21"/>
        <v>9069467938.2614079</v>
      </c>
      <c r="AR49" s="162">
        <f t="shared" si="21"/>
        <v>9068213511.4924088</v>
      </c>
    </row>
    <row r="50" spans="1:44">
      <c r="A50" s="13"/>
      <c r="B50" s="6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8"/>
      <c r="R50" s="68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181"/>
      <c r="AP50" s="181"/>
      <c r="AQ50" s="181"/>
      <c r="AR50" s="205"/>
    </row>
    <row r="51" spans="1:44">
      <c r="A51" s="13"/>
      <c r="B51" s="26" t="s">
        <v>68</v>
      </c>
      <c r="C51" s="27">
        <f t="shared" ref="C51:W51" si="22">+C41+C49</f>
        <v>160327041</v>
      </c>
      <c r="D51" s="27">
        <f t="shared" si="22"/>
        <v>276328382</v>
      </c>
      <c r="E51" s="27">
        <f t="shared" si="22"/>
        <v>333773180</v>
      </c>
      <c r="F51" s="27">
        <f t="shared" si="22"/>
        <v>453516152</v>
      </c>
      <c r="G51" s="27">
        <f t="shared" si="22"/>
        <v>547688782</v>
      </c>
      <c r="H51" s="27">
        <f t="shared" si="22"/>
        <v>940453651</v>
      </c>
      <c r="I51" s="27">
        <f t="shared" si="22"/>
        <v>1176742440</v>
      </c>
      <c r="J51" s="27">
        <f t="shared" si="22"/>
        <v>972053449</v>
      </c>
      <c r="K51" s="27">
        <f t="shared" si="22"/>
        <v>1186281646</v>
      </c>
      <c r="L51" s="27">
        <f t="shared" si="22"/>
        <v>1407041263</v>
      </c>
      <c r="M51" s="27">
        <f t="shared" si="22"/>
        <v>1793901987</v>
      </c>
      <c r="N51" s="27">
        <f t="shared" si="22"/>
        <v>5935514447</v>
      </c>
      <c r="O51" s="27">
        <f t="shared" si="22"/>
        <v>6519809072</v>
      </c>
      <c r="P51" s="27">
        <f t="shared" si="22"/>
        <v>6382126143</v>
      </c>
      <c r="Q51" s="27">
        <f t="shared" si="22"/>
        <v>6172069072</v>
      </c>
      <c r="R51" s="27">
        <f t="shared" si="22"/>
        <v>9111692549</v>
      </c>
      <c r="S51" s="27">
        <f t="shared" si="22"/>
        <v>9035500499</v>
      </c>
      <c r="T51" s="27">
        <f t="shared" si="22"/>
        <v>8851190566</v>
      </c>
      <c r="U51" s="27">
        <f t="shared" si="22"/>
        <v>8952473259</v>
      </c>
      <c r="V51" s="27">
        <f t="shared" si="22"/>
        <v>8694708306.7144833</v>
      </c>
      <c r="W51" s="27">
        <f t="shared" si="22"/>
        <v>8840851981.6548004</v>
      </c>
      <c r="X51" s="27">
        <v>8663217574.7859993</v>
      </c>
      <c r="Y51" s="27">
        <f t="shared" ref="Y51:AM51" si="23">+Y41+Y49</f>
        <v>8713973812.6972008</v>
      </c>
      <c r="Z51" s="27">
        <f t="shared" si="23"/>
        <v>8545985901.4883995</v>
      </c>
      <c r="AA51" s="27">
        <f t="shared" si="23"/>
        <v>7749222495.9095993</v>
      </c>
      <c r="AB51" s="27">
        <f t="shared" si="23"/>
        <v>7690822335</v>
      </c>
      <c r="AC51" s="27">
        <f t="shared" si="23"/>
        <v>7708831359</v>
      </c>
      <c r="AD51" s="27">
        <f t="shared" si="23"/>
        <v>7701529762.6399994</v>
      </c>
      <c r="AE51" s="27">
        <f t="shared" si="23"/>
        <v>7478891603.3527994</v>
      </c>
      <c r="AF51" s="27">
        <f t="shared" si="23"/>
        <v>7453116781.1640005</v>
      </c>
      <c r="AG51" s="27">
        <f t="shared" si="23"/>
        <v>7387191382.7651997</v>
      </c>
      <c r="AH51" s="27">
        <f t="shared" si="23"/>
        <v>7273590838.0363998</v>
      </c>
      <c r="AI51" s="27">
        <f t="shared" si="23"/>
        <v>7550407122.7000008</v>
      </c>
      <c r="AJ51" s="27">
        <f t="shared" si="23"/>
        <v>7557308933.0967159</v>
      </c>
      <c r="AK51" s="27">
        <f t="shared" si="23"/>
        <v>7835939275.3000002</v>
      </c>
      <c r="AL51" s="27">
        <f t="shared" si="23"/>
        <v>7850056933.2799997</v>
      </c>
      <c r="AM51" s="27">
        <f t="shared" si="23"/>
        <v>8126328216.5099983</v>
      </c>
      <c r="AN51" s="27">
        <f t="shared" ref="AN51:AO51" si="24">+AN41+AN49</f>
        <v>8560252065.7799997</v>
      </c>
      <c r="AO51" s="27">
        <f t="shared" si="24"/>
        <v>9442069750.5900002</v>
      </c>
      <c r="AP51" s="27">
        <f t="shared" ref="AP51:AR51" si="25">+AP41+AP49</f>
        <v>9864464071.0400009</v>
      </c>
      <c r="AQ51" s="27">
        <f t="shared" si="25"/>
        <v>10095749859.850002</v>
      </c>
      <c r="AR51" s="162">
        <f t="shared" si="25"/>
        <v>10025044630.900002</v>
      </c>
    </row>
    <row r="52" spans="1:44">
      <c r="A52" s="13"/>
      <c r="B52" s="13" t="s">
        <v>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82"/>
      <c r="AR52" s="206"/>
    </row>
    <row r="53" spans="1:44">
      <c r="A53" s="13"/>
      <c r="B53" s="26" t="s">
        <v>124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R53" s="180"/>
    </row>
    <row r="54" spans="1:44">
      <c r="A54" s="13"/>
      <c r="B54" s="14" t="s">
        <v>125</v>
      </c>
      <c r="C54" s="25">
        <v>38690276213</v>
      </c>
      <c r="D54" s="25">
        <v>39088976549</v>
      </c>
      <c r="E54" s="25">
        <v>39355053525</v>
      </c>
      <c r="F54" s="25">
        <v>39440629206</v>
      </c>
      <c r="G54" s="25">
        <v>42748107495</v>
      </c>
      <c r="H54" s="25">
        <v>42636738844</v>
      </c>
      <c r="I54" s="25">
        <v>42773206035</v>
      </c>
      <c r="J54" s="25">
        <v>43546327383</v>
      </c>
      <c r="K54" s="25">
        <v>45122110237</v>
      </c>
      <c r="L54" s="25">
        <v>46676399600</v>
      </c>
      <c r="M54" s="25">
        <v>46047833312</v>
      </c>
      <c r="N54" s="25">
        <v>44755590098</v>
      </c>
      <c r="O54" s="25">
        <v>44608464372</v>
      </c>
      <c r="P54" s="25">
        <v>44415749553</v>
      </c>
      <c r="Q54" s="25">
        <v>44232544064</v>
      </c>
      <c r="R54" s="65">
        <v>43866660316</v>
      </c>
      <c r="S54" s="25">
        <v>43610750525</v>
      </c>
      <c r="T54" s="25">
        <v>43511970353</v>
      </c>
      <c r="U54" s="25">
        <v>43017904793.700005</v>
      </c>
      <c r="V54" s="25">
        <v>42737470983.5</v>
      </c>
      <c r="W54" s="25">
        <v>42383005320.017502</v>
      </c>
      <c r="X54" s="25">
        <v>42377058418</v>
      </c>
      <c r="Y54" s="25">
        <v>42149146117.627495</v>
      </c>
      <c r="Z54" s="25">
        <v>42055918271.6175</v>
      </c>
      <c r="AA54" s="25">
        <v>41871466617.920006</v>
      </c>
      <c r="AB54" s="25">
        <v>41746200238</v>
      </c>
      <c r="AC54" s="25">
        <v>41746200238</v>
      </c>
      <c r="AD54" s="25">
        <v>41746200238</v>
      </c>
      <c r="AE54" s="25">
        <v>42167547323.057503</v>
      </c>
      <c r="AF54" s="25">
        <v>42043924683.697502</v>
      </c>
      <c r="AG54" s="25">
        <v>41889585295.837502</v>
      </c>
      <c r="AH54" s="25">
        <v>41597101936.037506</v>
      </c>
      <c r="AI54" s="25">
        <v>41387649750.037506</v>
      </c>
      <c r="AJ54" s="25">
        <v>41148299581.817505</v>
      </c>
      <c r="AK54" s="25">
        <v>40879928907.665001</v>
      </c>
      <c r="AL54" s="25">
        <v>40593556914.737503</v>
      </c>
      <c r="AM54" s="25">
        <v>40357897962.827499</v>
      </c>
      <c r="AN54" s="25">
        <v>40146155813.4375</v>
      </c>
      <c r="AO54" s="25">
        <v>39940968638.357498</v>
      </c>
      <c r="AP54" s="25">
        <v>39540986841.127502</v>
      </c>
      <c r="AQ54" s="25">
        <v>39408412580.467499</v>
      </c>
      <c r="AR54" s="179">
        <v>39293241324.097504</v>
      </c>
    </row>
    <row r="55" spans="1:44">
      <c r="A55" s="13"/>
      <c r="B55" s="14" t="s">
        <v>126</v>
      </c>
      <c r="C55" s="75">
        <v>402818805</v>
      </c>
      <c r="D55" s="25">
        <v>666605587</v>
      </c>
      <c r="E55" s="25">
        <v>879721724</v>
      </c>
      <c r="F55" s="25">
        <v>1132302985</v>
      </c>
      <c r="G55" s="25">
        <v>1168556280</v>
      </c>
      <c r="H55" s="25">
        <v>1468487908</v>
      </c>
      <c r="I55" s="25">
        <v>1625479577</v>
      </c>
      <c r="J55" s="25">
        <v>1998853975</v>
      </c>
      <c r="K55" s="25">
        <v>2882288245</v>
      </c>
      <c r="L55" s="25">
        <v>3101300486</v>
      </c>
      <c r="M55" s="25">
        <v>5402199165</v>
      </c>
      <c r="N55" s="25">
        <v>5647127693</v>
      </c>
      <c r="O55" s="25">
        <v>7126970274</v>
      </c>
      <c r="P55" s="25">
        <v>7251455182</v>
      </c>
      <c r="Q55" s="25">
        <v>7500309287</v>
      </c>
      <c r="R55" s="65">
        <v>9187344742</v>
      </c>
      <c r="S55" s="25">
        <v>10878899353</v>
      </c>
      <c r="T55" s="25">
        <v>10935044345</v>
      </c>
      <c r="U55" s="25">
        <v>12301755160.630001</v>
      </c>
      <c r="V55" s="25">
        <v>12545317320.07</v>
      </c>
      <c r="W55" s="25">
        <v>13072255847.420002</v>
      </c>
      <c r="X55" s="25">
        <v>13261153251.180002</v>
      </c>
      <c r="Y55" s="25">
        <v>13562954418.135002</v>
      </c>
      <c r="Z55" s="25">
        <v>13918576156.200003</v>
      </c>
      <c r="AA55" s="25">
        <v>15040867303.160002</v>
      </c>
      <c r="AB55" s="25">
        <v>15302032301</v>
      </c>
      <c r="AC55" s="25">
        <v>15762922444</v>
      </c>
      <c r="AD55" s="25">
        <v>16380562915</v>
      </c>
      <c r="AE55" s="25">
        <v>16496702994.680332</v>
      </c>
      <c r="AF55" s="25">
        <v>16503960510.409998</v>
      </c>
      <c r="AG55" s="25">
        <v>16891708655.639999</v>
      </c>
      <c r="AH55" s="25">
        <v>17216365080.459999</v>
      </c>
      <c r="AI55" s="25">
        <v>17709095235.379997</v>
      </c>
      <c r="AJ55" s="25">
        <v>18029968707.306271</v>
      </c>
      <c r="AK55" s="25">
        <v>18331647434.106277</v>
      </c>
      <c r="AL55" s="25">
        <v>18683919062.176277</v>
      </c>
      <c r="AM55" s="25">
        <v>18672214597.016277</v>
      </c>
      <c r="AN55" s="25">
        <v>18872365635.356274</v>
      </c>
      <c r="AO55" s="25">
        <v>19078312367.436275</v>
      </c>
      <c r="AP55" s="25">
        <v>19613334855.516277</v>
      </c>
      <c r="AQ55" s="25">
        <v>20036051591.581272</v>
      </c>
      <c r="AR55" s="179">
        <v>20371967214.712143</v>
      </c>
    </row>
    <row r="56" spans="1:44">
      <c r="A56" s="13"/>
      <c r="B56" s="14" t="s">
        <v>127</v>
      </c>
      <c r="C56" s="174">
        <v>-78036</v>
      </c>
      <c r="D56" s="175">
        <v>-78036</v>
      </c>
      <c r="E56" s="175">
        <v>-78036</v>
      </c>
      <c r="F56" s="175">
        <v>-78036</v>
      </c>
      <c r="G56" s="175">
        <v>285231</v>
      </c>
      <c r="H56" s="175">
        <v>285231</v>
      </c>
      <c r="I56" s="175">
        <v>285231</v>
      </c>
      <c r="J56" s="175">
        <v>285231</v>
      </c>
      <c r="K56" s="175">
        <v>-513225</v>
      </c>
      <c r="L56" s="175">
        <v>-513225</v>
      </c>
      <c r="M56" s="175">
        <v>-513225</v>
      </c>
      <c r="N56" s="175">
        <v>-513225</v>
      </c>
      <c r="O56" s="175">
        <v>-1093830</v>
      </c>
      <c r="P56" s="175">
        <v>-1093830</v>
      </c>
      <c r="Q56" s="175">
        <v>-1093830</v>
      </c>
      <c r="R56" s="175">
        <v>-1093830</v>
      </c>
      <c r="S56" s="175">
        <v>-1075211</v>
      </c>
      <c r="T56" s="175">
        <v>-1075211</v>
      </c>
      <c r="U56" s="175">
        <v>-1075211</v>
      </c>
      <c r="V56" s="175">
        <v>-1075211</v>
      </c>
      <c r="W56" s="175">
        <v>-2154136</v>
      </c>
      <c r="X56" s="175">
        <v>-2154136</v>
      </c>
      <c r="Y56" s="175">
        <v>-2154136</v>
      </c>
      <c r="Z56" s="175">
        <v>-2154136</v>
      </c>
      <c r="AA56" s="175">
        <v>-3500059</v>
      </c>
      <c r="AB56" s="175">
        <v>-3500059</v>
      </c>
      <c r="AC56" s="175">
        <v>-3500059</v>
      </c>
      <c r="AD56" s="175">
        <v>-3500059</v>
      </c>
      <c r="AE56" s="175">
        <v>-2780161</v>
      </c>
      <c r="AF56" s="175">
        <v>-2780161</v>
      </c>
      <c r="AG56" s="175">
        <v>-2780161</v>
      </c>
      <c r="AH56" s="175">
        <v>-2780161</v>
      </c>
      <c r="AI56" s="175">
        <v>-2886119</v>
      </c>
      <c r="AJ56" s="175">
        <v>-2886119</v>
      </c>
      <c r="AK56" s="175">
        <v>-2886119</v>
      </c>
      <c r="AL56" s="175">
        <v>-2886119</v>
      </c>
      <c r="AM56" s="175">
        <v>-2917069</v>
      </c>
      <c r="AN56" s="175">
        <v>-2917069</v>
      </c>
      <c r="AO56" s="175">
        <v>-2917069</v>
      </c>
      <c r="AP56" s="25">
        <v>-2917069</v>
      </c>
      <c r="AQ56" s="25">
        <v>-2663437</v>
      </c>
      <c r="AR56" s="207">
        <v>-2663437</v>
      </c>
    </row>
    <row r="57" spans="1:44" ht="13.5" thickBot="1">
      <c r="A57" s="13"/>
      <c r="B57" s="14" t="s">
        <v>201</v>
      </c>
      <c r="C57" s="176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8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>
        <v>-97797882</v>
      </c>
      <c r="AE57" s="177">
        <v>-168090485.06</v>
      </c>
      <c r="AF57" s="177">
        <v>-168090485.06</v>
      </c>
      <c r="AG57" s="177">
        <v>-168090485.06</v>
      </c>
      <c r="AH57" s="177">
        <v>-168090485.06</v>
      </c>
      <c r="AI57" s="177">
        <v>-168090485.06</v>
      </c>
      <c r="AJ57" s="177">
        <v>-168090485.06</v>
      </c>
      <c r="AK57" s="177">
        <v>-168090485.06</v>
      </c>
      <c r="AL57" s="177">
        <v>-168090485.06</v>
      </c>
      <c r="AM57" s="177">
        <v>-168090485.06</v>
      </c>
      <c r="AN57" s="177">
        <v>-168090485.06</v>
      </c>
      <c r="AO57" s="177">
        <v>-168090485.06</v>
      </c>
      <c r="AP57" s="177">
        <v>-168090485.06</v>
      </c>
      <c r="AQ57" s="177">
        <v>-168090485.06</v>
      </c>
      <c r="AR57" s="208">
        <v>-168090485.06</v>
      </c>
    </row>
    <row r="58" spans="1:44">
      <c r="A58" s="13"/>
      <c r="B58" s="76" t="s">
        <v>129</v>
      </c>
      <c r="C58" s="25">
        <f t="shared" ref="C58:W58" si="26">SUM(C54:C57)</f>
        <v>39093016982</v>
      </c>
      <c r="D58" s="25">
        <f t="shared" si="26"/>
        <v>39755504100</v>
      </c>
      <c r="E58" s="25">
        <f t="shared" si="26"/>
        <v>40234697213</v>
      </c>
      <c r="F58" s="25">
        <f t="shared" si="26"/>
        <v>40572854155</v>
      </c>
      <c r="G58" s="25">
        <f t="shared" si="26"/>
        <v>43916949006</v>
      </c>
      <c r="H58" s="25">
        <f t="shared" si="26"/>
        <v>44105511983</v>
      </c>
      <c r="I58" s="25">
        <f t="shared" si="26"/>
        <v>44398970843</v>
      </c>
      <c r="J58" s="25">
        <f t="shared" si="26"/>
        <v>45545466589</v>
      </c>
      <c r="K58" s="25">
        <f t="shared" si="26"/>
        <v>48003885257</v>
      </c>
      <c r="L58" s="25">
        <f t="shared" si="26"/>
        <v>49777186861</v>
      </c>
      <c r="M58" s="25">
        <f t="shared" si="26"/>
        <v>51449519252</v>
      </c>
      <c r="N58" s="25">
        <f t="shared" si="26"/>
        <v>50402204566</v>
      </c>
      <c r="O58" s="25">
        <f t="shared" si="26"/>
        <v>51734340816</v>
      </c>
      <c r="P58" s="25">
        <f t="shared" si="26"/>
        <v>51666110905</v>
      </c>
      <c r="Q58" s="25">
        <f t="shared" si="26"/>
        <v>51731759521</v>
      </c>
      <c r="R58" s="25">
        <f t="shared" si="26"/>
        <v>53052911228</v>
      </c>
      <c r="S58" s="25">
        <f t="shared" si="26"/>
        <v>54488574667</v>
      </c>
      <c r="T58" s="25">
        <f t="shared" si="26"/>
        <v>54445939487</v>
      </c>
      <c r="U58" s="25">
        <f t="shared" si="26"/>
        <v>55318584743.330002</v>
      </c>
      <c r="V58" s="25">
        <f t="shared" si="26"/>
        <v>55281713092.57</v>
      </c>
      <c r="W58" s="25">
        <f t="shared" si="26"/>
        <v>55453107031.4375</v>
      </c>
      <c r="X58" s="25">
        <f>X60-X59</f>
        <v>55636057533.18</v>
      </c>
      <c r="Y58" s="25">
        <f t="shared" ref="Y58:AP58" si="27">SUM(Y54:Y57)</f>
        <v>55709946399.762497</v>
      </c>
      <c r="Z58" s="25">
        <f t="shared" si="27"/>
        <v>55972340291.817505</v>
      </c>
      <c r="AA58" s="25">
        <f t="shared" si="27"/>
        <v>56908833862.080009</v>
      </c>
      <c r="AB58" s="25">
        <f t="shared" si="27"/>
        <v>57044732480</v>
      </c>
      <c r="AC58" s="25">
        <f t="shared" si="27"/>
        <v>57505622623</v>
      </c>
      <c r="AD58" s="25">
        <f t="shared" si="27"/>
        <v>58025465212</v>
      </c>
      <c r="AE58" s="25">
        <f t="shared" si="27"/>
        <v>58493379671.677841</v>
      </c>
      <c r="AF58" s="25">
        <f t="shared" si="27"/>
        <v>58377014548.047501</v>
      </c>
      <c r="AG58" s="25">
        <f t="shared" si="27"/>
        <v>58610423305.417503</v>
      </c>
      <c r="AH58" s="25">
        <f t="shared" si="27"/>
        <v>58642596370.437508</v>
      </c>
      <c r="AI58" s="25">
        <f t="shared" si="27"/>
        <v>58925768381.357506</v>
      </c>
      <c r="AJ58" s="25">
        <f t="shared" si="27"/>
        <v>59007291685.063782</v>
      </c>
      <c r="AK58" s="25">
        <f t="shared" si="27"/>
        <v>59040599737.711281</v>
      </c>
      <c r="AL58" s="25">
        <f t="shared" si="27"/>
        <v>59106499372.853783</v>
      </c>
      <c r="AM58" s="25">
        <f t="shared" si="27"/>
        <v>58859105005.783783</v>
      </c>
      <c r="AN58" s="25">
        <f t="shared" si="27"/>
        <v>58847513894.73378</v>
      </c>
      <c r="AO58" s="25">
        <f t="shared" si="27"/>
        <v>58848273451.73378</v>
      </c>
      <c r="AP58" s="25">
        <f t="shared" si="27"/>
        <v>58983314142.583786</v>
      </c>
      <c r="AQ58" s="25">
        <f t="shared" ref="AQ58:AR58" si="28">SUM(AQ54:AQ57)</f>
        <v>59273710249.98877</v>
      </c>
      <c r="AR58" s="179">
        <f t="shared" si="28"/>
        <v>59494454616.749649</v>
      </c>
    </row>
    <row r="59" spans="1:44">
      <c r="A59" s="13"/>
      <c r="B59" s="76" t="s">
        <v>128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461693269</v>
      </c>
      <c r="T59" s="25">
        <v>461693269</v>
      </c>
      <c r="U59" s="25">
        <v>461693269</v>
      </c>
      <c r="V59" s="25">
        <v>520745319.57999992</v>
      </c>
      <c r="W59" s="25">
        <v>754996858.22250009</v>
      </c>
      <c r="X59" s="25">
        <v>776384077</v>
      </c>
      <c r="Y59" s="25">
        <v>779713051.0875001</v>
      </c>
      <c r="Z59" s="25">
        <v>858617239.38250005</v>
      </c>
      <c r="AA59" s="25">
        <v>789740812.63625002</v>
      </c>
      <c r="AB59" s="25">
        <v>883056013</v>
      </c>
      <c r="AC59" s="25">
        <v>984286999</v>
      </c>
      <c r="AD59" s="25">
        <v>1032009667</v>
      </c>
      <c r="AE59" s="25">
        <v>1145892509.3775001</v>
      </c>
      <c r="AF59" s="25">
        <v>1280269996</v>
      </c>
      <c r="AG59" s="25">
        <v>1401335622.0974998</v>
      </c>
      <c r="AH59" s="25">
        <v>1511561385.8375001</v>
      </c>
      <c r="AI59" s="25">
        <v>1563603093.7925</v>
      </c>
      <c r="AJ59" s="25">
        <v>1739922324.7337084</v>
      </c>
      <c r="AK59" s="25">
        <v>1933378451.5562239</v>
      </c>
      <c r="AL59" s="25">
        <v>2055885825.3262241</v>
      </c>
      <c r="AM59" s="25">
        <v>2514053494.0362234</v>
      </c>
      <c r="AN59" s="25">
        <v>2650868494.0712242</v>
      </c>
      <c r="AO59" s="25">
        <v>2692829007.0512242</v>
      </c>
      <c r="AP59" s="25">
        <v>2720824935.1962242</v>
      </c>
      <c r="AQ59" s="25">
        <v>2779691783.2862244</v>
      </c>
      <c r="AR59" s="179">
        <v>2714594746.0262241</v>
      </c>
    </row>
    <row r="60" spans="1:44">
      <c r="A60" s="13"/>
      <c r="B60" s="67" t="s">
        <v>130</v>
      </c>
      <c r="C60" s="27">
        <f>+C58+C59</f>
        <v>39093016982</v>
      </c>
      <c r="D60" s="27">
        <f t="shared" ref="D60:S60" si="29">+D58+D59</f>
        <v>39755504100</v>
      </c>
      <c r="E60" s="27">
        <f t="shared" si="29"/>
        <v>40234697213</v>
      </c>
      <c r="F60" s="27">
        <f t="shared" si="29"/>
        <v>40572854155</v>
      </c>
      <c r="G60" s="27">
        <f t="shared" si="29"/>
        <v>43916949006</v>
      </c>
      <c r="H60" s="27">
        <f t="shared" si="29"/>
        <v>44105511983</v>
      </c>
      <c r="I60" s="27">
        <f t="shared" si="29"/>
        <v>44398970843</v>
      </c>
      <c r="J60" s="27">
        <f t="shared" si="29"/>
        <v>45545466589</v>
      </c>
      <c r="K60" s="27">
        <f t="shared" si="29"/>
        <v>48003885257</v>
      </c>
      <c r="L60" s="27">
        <f t="shared" si="29"/>
        <v>49777186861</v>
      </c>
      <c r="M60" s="27">
        <f t="shared" si="29"/>
        <v>51449519252</v>
      </c>
      <c r="N60" s="27">
        <f t="shared" si="29"/>
        <v>50402204566</v>
      </c>
      <c r="O60" s="27">
        <f t="shared" si="29"/>
        <v>51734340816</v>
      </c>
      <c r="P60" s="27">
        <f t="shared" si="29"/>
        <v>51666110905</v>
      </c>
      <c r="Q60" s="27">
        <f t="shared" si="29"/>
        <v>51731759521</v>
      </c>
      <c r="R60" s="27">
        <f t="shared" si="29"/>
        <v>53052911228</v>
      </c>
      <c r="S60" s="27">
        <f t="shared" si="29"/>
        <v>54950267936</v>
      </c>
      <c r="T60" s="27">
        <f t="shared" ref="T60:V60" si="30">+T58+T59</f>
        <v>54907632756</v>
      </c>
      <c r="U60" s="27">
        <f t="shared" si="30"/>
        <v>55780278012.330002</v>
      </c>
      <c r="V60" s="27">
        <f t="shared" si="30"/>
        <v>55802458412.150002</v>
      </c>
      <c r="W60" s="27">
        <f t="shared" ref="W60" si="31">+W58+W59</f>
        <v>56208103889.660004</v>
      </c>
      <c r="X60" s="27">
        <v>56412441610.18</v>
      </c>
      <c r="Y60" s="27">
        <f t="shared" ref="Y60:AA60" si="32">+Y58+Y59</f>
        <v>56489659450.849998</v>
      </c>
      <c r="Z60" s="27">
        <f t="shared" si="32"/>
        <v>56830957531.200005</v>
      </c>
      <c r="AA60" s="27">
        <f t="shared" si="32"/>
        <v>57698574674.716263</v>
      </c>
      <c r="AB60" s="27">
        <f>+AB58+AB59-1</f>
        <v>57927788492</v>
      </c>
      <c r="AC60" s="27">
        <f>+AC58+AC59-1</f>
        <v>58489909621</v>
      </c>
      <c r="AD60" s="27">
        <f>+AD58+AD59+1</f>
        <v>59057474880</v>
      </c>
      <c r="AE60" s="27">
        <f t="shared" ref="AE60:AM60" si="33">+AE58+AE59</f>
        <v>59639272181.055344</v>
      </c>
      <c r="AF60" s="27">
        <f t="shared" si="33"/>
        <v>59657284544.047501</v>
      </c>
      <c r="AG60" s="27">
        <f t="shared" si="33"/>
        <v>60011758927.514999</v>
      </c>
      <c r="AH60" s="27">
        <f t="shared" si="33"/>
        <v>60154157756.275009</v>
      </c>
      <c r="AI60" s="27">
        <f t="shared" si="33"/>
        <v>60489371475.150009</v>
      </c>
      <c r="AJ60" s="27">
        <f t="shared" si="33"/>
        <v>60747214009.797493</v>
      </c>
      <c r="AK60" s="27">
        <f t="shared" si="33"/>
        <v>60973978189.267502</v>
      </c>
      <c r="AL60" s="27">
        <f t="shared" si="33"/>
        <v>61162385198.180008</v>
      </c>
      <c r="AM60" s="27">
        <f t="shared" si="33"/>
        <v>61373158499.820007</v>
      </c>
      <c r="AN60" s="27">
        <f>+AN58+AN59</f>
        <v>61498382388.805008</v>
      </c>
      <c r="AO60" s="27">
        <f>+AO58+AO59</f>
        <v>61541102458.785004</v>
      </c>
      <c r="AP60" s="27">
        <f>+AP58+AP59</f>
        <v>61704139077.780014</v>
      </c>
      <c r="AQ60" s="27">
        <f>+AQ58+AQ59</f>
        <v>62053402033.274994</v>
      </c>
      <c r="AR60" s="27">
        <f t="shared" ref="AR60" si="34">+AR58+AR59</f>
        <v>62209049362.775871</v>
      </c>
    </row>
    <row r="61" spans="1:44">
      <c r="A61" s="13"/>
      <c r="B61" s="13" t="s">
        <v>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>
      <c r="A62" s="13"/>
      <c r="B62" s="70" t="s">
        <v>131</v>
      </c>
      <c r="C62" s="71">
        <f t="shared" ref="C62:W62" si="35">+C51+C60</f>
        <v>39253344023</v>
      </c>
      <c r="D62" s="71">
        <f t="shared" si="35"/>
        <v>40031832482</v>
      </c>
      <c r="E62" s="71">
        <f t="shared" si="35"/>
        <v>40568470393</v>
      </c>
      <c r="F62" s="71">
        <f t="shared" si="35"/>
        <v>41026370307</v>
      </c>
      <c r="G62" s="71">
        <f t="shared" si="35"/>
        <v>44464637788</v>
      </c>
      <c r="H62" s="71">
        <f t="shared" si="35"/>
        <v>45045965634</v>
      </c>
      <c r="I62" s="71">
        <f t="shared" si="35"/>
        <v>45575713283</v>
      </c>
      <c r="J62" s="71">
        <f t="shared" si="35"/>
        <v>46517520038</v>
      </c>
      <c r="K62" s="71">
        <f t="shared" si="35"/>
        <v>49190166903</v>
      </c>
      <c r="L62" s="71">
        <f t="shared" si="35"/>
        <v>51184228124</v>
      </c>
      <c r="M62" s="71">
        <f t="shared" si="35"/>
        <v>53243421239</v>
      </c>
      <c r="N62" s="71">
        <f t="shared" si="35"/>
        <v>56337719013</v>
      </c>
      <c r="O62" s="71">
        <f t="shared" si="35"/>
        <v>58254149888</v>
      </c>
      <c r="P62" s="71">
        <f t="shared" si="35"/>
        <v>58048237048</v>
      </c>
      <c r="Q62" s="71">
        <f t="shared" si="35"/>
        <v>57903828593</v>
      </c>
      <c r="R62" s="71">
        <f t="shared" si="35"/>
        <v>62164603777</v>
      </c>
      <c r="S62" s="71">
        <f t="shared" si="35"/>
        <v>63985768435</v>
      </c>
      <c r="T62" s="71">
        <f t="shared" si="35"/>
        <v>63758823322</v>
      </c>
      <c r="U62" s="71">
        <f t="shared" si="35"/>
        <v>64732751271.330002</v>
      </c>
      <c r="V62" s="71">
        <f t="shared" si="35"/>
        <v>64497166718.864487</v>
      </c>
      <c r="W62" s="71">
        <f t="shared" si="35"/>
        <v>65048955871.314804</v>
      </c>
      <c r="X62" s="71">
        <v>65075659184.966003</v>
      </c>
      <c r="Y62" s="71">
        <f t="shared" ref="Y62:AO62" si="36">+Y51+Y60</f>
        <v>65203633263.547195</v>
      </c>
      <c r="Z62" s="71">
        <f t="shared" si="36"/>
        <v>65376943432.6884</v>
      </c>
      <c r="AA62" s="71">
        <f t="shared" si="36"/>
        <v>65447797170.625862</v>
      </c>
      <c r="AB62" s="71">
        <f t="shared" si="36"/>
        <v>65618610827</v>
      </c>
      <c r="AC62" s="71">
        <f t="shared" si="36"/>
        <v>66198740980</v>
      </c>
      <c r="AD62" s="71">
        <f t="shared" si="36"/>
        <v>66759004642.639999</v>
      </c>
      <c r="AE62" s="71">
        <f t="shared" si="36"/>
        <v>67118163784.408142</v>
      </c>
      <c r="AF62" s="71">
        <f t="shared" si="36"/>
        <v>67110401325.211502</v>
      </c>
      <c r="AG62" s="71">
        <f t="shared" si="36"/>
        <v>67398950310.280197</v>
      </c>
      <c r="AH62" s="71">
        <f t="shared" si="36"/>
        <v>67427748594.311409</v>
      </c>
      <c r="AI62" s="71">
        <f t="shared" si="36"/>
        <v>68039778597.850006</v>
      </c>
      <c r="AJ62" s="71">
        <f t="shared" si="36"/>
        <v>68304522942.894211</v>
      </c>
      <c r="AK62" s="71">
        <f t="shared" si="36"/>
        <v>68809917464.567505</v>
      </c>
      <c r="AL62" s="71">
        <f t="shared" si="36"/>
        <v>69012442131.460007</v>
      </c>
      <c r="AM62" s="71">
        <f t="shared" si="36"/>
        <v>69499486716.330002</v>
      </c>
      <c r="AN62" s="71">
        <f t="shared" si="36"/>
        <v>70058634454.585007</v>
      </c>
      <c r="AO62" s="71">
        <f t="shared" si="36"/>
        <v>70983172209.375</v>
      </c>
      <c r="AP62" s="71">
        <f t="shared" ref="AP62:AR62" si="37">+AP51+AP60</f>
        <v>71568603148.820007</v>
      </c>
      <c r="AQ62" s="195">
        <f t="shared" si="37"/>
        <v>72149151893.125</v>
      </c>
      <c r="AR62" s="71">
        <f t="shared" si="37"/>
        <v>72234093993.675873</v>
      </c>
    </row>
    <row r="63" spans="1:44">
      <c r="A63" s="13"/>
      <c r="B63" s="1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R63" s="13"/>
    </row>
    <row r="64" spans="1:44">
      <c r="A64" s="13"/>
      <c r="B64" s="13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3"/>
      <c r="Y64" s="13"/>
      <c r="Z64" s="13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</row>
    <row r="65" spans="1:44">
      <c r="A65" s="13"/>
      <c r="B65" s="1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R65" s="13"/>
    </row>
    <row r="78" spans="1:44"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R78" s="13"/>
    </row>
    <row r="79" spans="1:44"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R79" s="13"/>
    </row>
  </sheetData>
  <phoneticPr fontId="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showGridLines="0" zoomScale="80" zoomScaleNormal="80" workbookViewId="0">
      <pane xSplit="2" ySplit="6" topLeftCell="AM22" activePane="bottomRight" state="frozen"/>
      <selection pane="topRight" activeCell="C1" sqref="C1"/>
      <selection pane="bottomLeft" activeCell="A6" sqref="A6"/>
      <selection pane="bottomRight" activeCell="BC36" sqref="BC36"/>
    </sheetView>
  </sheetViews>
  <sheetFormatPr baseColWidth="10" defaultColWidth="8" defaultRowHeight="12.75" outlineLevelCol="1"/>
  <cols>
    <col min="1" max="1" width="2.7109375" style="15" customWidth="1"/>
    <col min="2" max="2" width="45.42578125" style="15" customWidth="1"/>
    <col min="3" max="3" width="15.7109375" style="15" hidden="1" customWidth="1" outlineLevel="1"/>
    <col min="4" max="4" width="15.7109375" style="15" bestFit="1" customWidth="1" collapsed="1"/>
    <col min="5" max="8" width="15.7109375" style="15" hidden="1" customWidth="1" outlineLevel="1"/>
    <col min="9" max="9" width="17.28515625" style="15" bestFit="1" customWidth="1" collapsed="1"/>
    <col min="10" max="12" width="15.7109375" style="15" hidden="1" customWidth="1" outlineLevel="1"/>
    <col min="13" max="13" width="17" style="15" hidden="1" customWidth="1" outlineLevel="1"/>
    <col min="14" max="14" width="17.85546875" style="15" bestFit="1" customWidth="1" collapsed="1"/>
    <col min="15" max="15" width="15.7109375" style="15" hidden="1" customWidth="1" outlineLevel="1"/>
    <col min="16" max="16" width="17.85546875" style="15" hidden="1" customWidth="1" outlineLevel="1"/>
    <col min="17" max="17" width="15.7109375" style="15" hidden="1" customWidth="1" outlineLevel="1"/>
    <col min="18" max="18" width="17" style="15" hidden="1" customWidth="1" outlineLevel="1"/>
    <col min="19" max="19" width="17.85546875" style="15" bestFit="1" customWidth="1" collapsed="1"/>
    <col min="20" max="21" width="15.7109375" style="15" hidden="1" customWidth="1" outlineLevel="1"/>
    <col min="22" max="23" width="17.28515625" style="15" hidden="1" customWidth="1" outlineLevel="1"/>
    <col min="24" max="24" width="18.7109375" style="15" bestFit="1" customWidth="1" collapsed="1"/>
    <col min="25" max="25" width="15.85546875" style="15" hidden="1" customWidth="1" outlineLevel="1"/>
    <col min="26" max="26" width="17" style="15" hidden="1" customWidth="1" outlineLevel="1"/>
    <col min="27" max="28" width="17.28515625" style="15" hidden="1" customWidth="1" outlineLevel="1"/>
    <col min="29" max="29" width="17.28515625" style="15" bestFit="1" customWidth="1" collapsed="1"/>
    <col min="30" max="31" width="17.28515625" style="15" hidden="1" customWidth="1" outlineLevel="1"/>
    <col min="32" max="32" width="17" style="15" hidden="1" customWidth="1" outlineLevel="1"/>
    <col min="33" max="33" width="17.28515625" style="15" hidden="1" customWidth="1" outlineLevel="1"/>
    <col min="34" max="34" width="17.85546875" style="15" bestFit="1" customWidth="1" collapsed="1"/>
    <col min="35" max="35" width="17.28515625" style="15" hidden="1" customWidth="1" outlineLevel="1"/>
    <col min="36" max="36" width="15.7109375" style="15" hidden="1" customWidth="1" outlineLevel="1"/>
    <col min="37" max="38" width="17" style="15" hidden="1" customWidth="1" outlineLevel="1"/>
    <col min="39" max="39" width="17.85546875" style="15" bestFit="1" customWidth="1" collapsed="1"/>
    <col min="40" max="40" width="16.5703125" style="15" hidden="1" customWidth="1" outlineLevel="1"/>
    <col min="41" max="42" width="17" style="15" hidden="1" customWidth="1" outlineLevel="1"/>
    <col min="43" max="43" width="17.28515625" style="15" hidden="1" customWidth="1" outlineLevel="1"/>
    <col min="44" max="44" width="17.85546875" style="15" bestFit="1" customWidth="1" collapsed="1"/>
    <col min="45" max="45" width="17.28515625" style="15" hidden="1" customWidth="1" outlineLevel="1"/>
    <col min="46" max="46" width="16.5703125" style="15" hidden="1" customWidth="1" outlineLevel="1"/>
    <col min="47" max="47" width="17" style="15" hidden="1" customWidth="1" outlineLevel="1"/>
    <col min="48" max="48" width="17.28515625" style="15" hidden="1" customWidth="1" outlineLevel="1"/>
    <col min="49" max="49" width="17.85546875" style="15" bestFit="1" customWidth="1" collapsed="1"/>
    <col min="50" max="53" width="17.28515625" style="15" hidden="1" customWidth="1" outlineLevel="1"/>
    <col min="54" max="54" width="17.85546875" style="15" bestFit="1" customWidth="1" collapsed="1"/>
    <col min="55" max="55" width="17.28515625" style="15" customWidth="1" outlineLevel="1"/>
    <col min="56" max="16384" width="8" style="15"/>
  </cols>
  <sheetData>
    <row r="1" spans="1:55" ht="15.75" customHeight="1">
      <c r="A1" s="13"/>
      <c r="B1" s="57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3"/>
      <c r="Q1" s="13"/>
      <c r="R1" s="13"/>
      <c r="S1" s="79"/>
      <c r="T1" s="13"/>
      <c r="U1" s="13"/>
      <c r="V1" s="13"/>
      <c r="W1" s="13"/>
      <c r="X1" s="79"/>
      <c r="Y1" s="13"/>
      <c r="Z1" s="13"/>
      <c r="AA1" s="13"/>
      <c r="AB1" s="13"/>
      <c r="AC1" s="79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15.75" customHeight="1">
      <c r="A2" s="13"/>
      <c r="B2" s="36"/>
      <c r="C2" s="79"/>
      <c r="D2" s="79"/>
      <c r="E2" s="79"/>
      <c r="F2" s="80"/>
      <c r="G2" s="79"/>
      <c r="H2" s="79"/>
      <c r="I2" s="79"/>
      <c r="J2" s="79"/>
      <c r="K2" s="79"/>
      <c r="L2" s="79"/>
      <c r="M2" s="79"/>
      <c r="N2" s="79"/>
      <c r="O2" s="79"/>
      <c r="P2" s="13"/>
      <c r="Q2" s="13"/>
      <c r="R2" s="13"/>
      <c r="S2" s="79"/>
      <c r="T2" s="13"/>
      <c r="U2" s="13"/>
      <c r="V2" s="13"/>
      <c r="W2" s="13"/>
      <c r="X2" s="79"/>
      <c r="Y2" s="13"/>
      <c r="Z2" s="13"/>
      <c r="AA2" s="13"/>
      <c r="AB2" s="13"/>
      <c r="AC2" s="79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15.75" customHeight="1">
      <c r="A3" s="13"/>
      <c r="B3" s="13"/>
      <c r="C3" s="81"/>
      <c r="D3" s="81"/>
      <c r="E3" s="81"/>
      <c r="F3" s="81"/>
      <c r="G3" s="81"/>
      <c r="H3" s="81"/>
      <c r="I3" s="81"/>
      <c r="J3" s="81"/>
      <c r="K3" s="81"/>
      <c r="L3" s="79"/>
      <c r="M3" s="79"/>
      <c r="N3" s="81"/>
      <c r="O3" s="79"/>
      <c r="P3" s="13"/>
      <c r="Q3" s="13"/>
      <c r="R3" s="13"/>
      <c r="S3" s="81"/>
      <c r="T3" s="13"/>
      <c r="U3" s="13"/>
      <c r="V3" s="13"/>
      <c r="W3" s="13"/>
      <c r="X3" s="81"/>
      <c r="Y3" s="13"/>
      <c r="Z3" s="13"/>
      <c r="AA3" s="13"/>
      <c r="AB3" s="13"/>
      <c r="AC3" s="81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15.75" customHeight="1">
      <c r="A4" s="13"/>
      <c r="B4" s="13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3"/>
      <c r="Q4" s="13"/>
      <c r="R4" s="13"/>
      <c r="S4" s="81"/>
      <c r="T4" s="13"/>
      <c r="U4" s="13"/>
      <c r="V4" s="13"/>
      <c r="W4" s="13"/>
      <c r="X4" s="81"/>
      <c r="Y4" s="13"/>
      <c r="Z4" s="13"/>
      <c r="AA4" s="13"/>
      <c r="AB4" s="13"/>
      <c r="AC4" s="81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1.25" customHeight="1">
      <c r="A5" s="13"/>
      <c r="B5" s="13" t="s">
        <v>34</v>
      </c>
      <c r="C5" s="8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3"/>
      <c r="Q5" s="13"/>
      <c r="R5" s="13"/>
      <c r="S5" s="81"/>
      <c r="T5" s="13"/>
      <c r="U5" s="13"/>
      <c r="V5" s="13"/>
      <c r="W5" s="13"/>
      <c r="X5" s="81"/>
      <c r="Y5" s="13"/>
      <c r="Z5" s="13"/>
      <c r="AA5" s="13"/>
      <c r="AB5" s="13"/>
      <c r="AC5" s="81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>
      <c r="A6" s="13"/>
      <c r="B6" s="61" t="s">
        <v>169</v>
      </c>
      <c r="C6" s="41" t="s">
        <v>36</v>
      </c>
      <c r="D6" s="83">
        <v>2013</v>
      </c>
      <c r="E6" s="41" t="s">
        <v>37</v>
      </c>
      <c r="F6" s="41" t="s">
        <v>38</v>
      </c>
      <c r="G6" s="41" t="s">
        <v>39</v>
      </c>
      <c r="H6" s="41" t="s">
        <v>40</v>
      </c>
      <c r="I6" s="83">
        <v>2014</v>
      </c>
      <c r="J6" s="41" t="s">
        <v>41</v>
      </c>
      <c r="K6" s="41" t="s">
        <v>42</v>
      </c>
      <c r="L6" s="41" t="s">
        <v>43</v>
      </c>
      <c r="M6" s="41" t="s">
        <v>44</v>
      </c>
      <c r="N6" s="83">
        <v>2015</v>
      </c>
      <c r="O6" s="41" t="s">
        <v>45</v>
      </c>
      <c r="P6" s="41" t="s">
        <v>46</v>
      </c>
      <c r="Q6" s="41" t="s">
        <v>47</v>
      </c>
      <c r="R6" s="41" t="s">
        <v>48</v>
      </c>
      <c r="S6" s="83">
        <v>2016</v>
      </c>
      <c r="T6" s="41" t="s">
        <v>49</v>
      </c>
      <c r="U6" s="41" t="s">
        <v>50</v>
      </c>
      <c r="V6" s="41" t="s">
        <v>51</v>
      </c>
      <c r="W6" s="41" t="s">
        <v>52</v>
      </c>
      <c r="X6" s="83">
        <v>2017</v>
      </c>
      <c r="Y6" s="41" t="s">
        <v>154</v>
      </c>
      <c r="Z6" s="41" t="s">
        <v>158</v>
      </c>
      <c r="AA6" s="41" t="s">
        <v>159</v>
      </c>
      <c r="AB6" s="41" t="s">
        <v>160</v>
      </c>
      <c r="AC6" s="83">
        <v>2018</v>
      </c>
      <c r="AD6" s="83" t="s">
        <v>162</v>
      </c>
      <c r="AE6" s="83" t="s">
        <v>164</v>
      </c>
      <c r="AF6" s="83" t="s">
        <v>165</v>
      </c>
      <c r="AG6" s="83" t="s">
        <v>166</v>
      </c>
      <c r="AH6" s="83">
        <v>2019</v>
      </c>
      <c r="AI6" s="83" t="s">
        <v>168</v>
      </c>
      <c r="AJ6" s="83" t="s">
        <v>197</v>
      </c>
      <c r="AK6" s="83" t="s">
        <v>199</v>
      </c>
      <c r="AL6" s="83" t="s">
        <v>212</v>
      </c>
      <c r="AM6" s="83">
        <v>2020</v>
      </c>
      <c r="AN6" s="83" t="s">
        <v>213</v>
      </c>
      <c r="AO6" s="83" t="s">
        <v>214</v>
      </c>
      <c r="AP6" s="83" t="s">
        <v>215</v>
      </c>
      <c r="AQ6" s="83" t="s">
        <v>216</v>
      </c>
      <c r="AR6" s="83">
        <v>2021</v>
      </c>
      <c r="AS6" s="83" t="s">
        <v>218</v>
      </c>
      <c r="AT6" s="83" t="s">
        <v>219</v>
      </c>
      <c r="AU6" s="83" t="s">
        <v>220</v>
      </c>
      <c r="AV6" s="83" t="s">
        <v>252</v>
      </c>
      <c r="AW6" s="83">
        <v>2022</v>
      </c>
      <c r="AX6" s="83" t="s">
        <v>254</v>
      </c>
      <c r="AY6" s="83" t="s">
        <v>255</v>
      </c>
      <c r="AZ6" s="83" t="s">
        <v>256</v>
      </c>
      <c r="BA6" s="83" t="s">
        <v>257</v>
      </c>
      <c r="BB6" s="83">
        <v>2023</v>
      </c>
      <c r="BC6" s="83" t="s">
        <v>268</v>
      </c>
    </row>
    <row r="7" spans="1:55">
      <c r="A7" s="13"/>
      <c r="B7" s="14" t="s">
        <v>170</v>
      </c>
      <c r="C7" s="25">
        <v>205673632</v>
      </c>
      <c r="D7" s="25">
        <f>SUM(C7)</f>
        <v>205673632</v>
      </c>
      <c r="E7" s="25">
        <v>242591502</v>
      </c>
      <c r="F7" s="25">
        <v>242073880</v>
      </c>
      <c r="G7" s="25">
        <v>242637902</v>
      </c>
      <c r="H7" s="25">
        <v>267304136</v>
      </c>
      <c r="I7" s="25">
        <f>SUM(E7:H7)</f>
        <v>994607420</v>
      </c>
      <c r="J7" s="25">
        <v>307720260</v>
      </c>
      <c r="K7" s="25">
        <v>341498036</v>
      </c>
      <c r="L7" s="25">
        <v>389305107</v>
      </c>
      <c r="M7" s="84">
        <v>401855186</v>
      </c>
      <c r="N7" s="25">
        <f>SUM(J7:M7)</f>
        <v>1440378589</v>
      </c>
      <c r="O7" s="84">
        <v>441065886</v>
      </c>
      <c r="P7" s="84">
        <v>453579499</v>
      </c>
      <c r="Q7" s="84">
        <v>515007251</v>
      </c>
      <c r="R7" s="84">
        <v>579684043</v>
      </c>
      <c r="S7" s="25">
        <f>SUM(O7:R7)</f>
        <v>1989336679</v>
      </c>
      <c r="T7" s="84">
        <v>613604945</v>
      </c>
      <c r="U7" s="84">
        <v>620629280</v>
      </c>
      <c r="V7" s="84">
        <v>640679446</v>
      </c>
      <c r="W7" s="84">
        <v>728678131</v>
      </c>
      <c r="X7" s="25">
        <f>SUM(T7:W7)</f>
        <v>2603591802</v>
      </c>
      <c r="Y7" s="84">
        <v>777019943</v>
      </c>
      <c r="Z7" s="84">
        <v>820350897.75999987</v>
      </c>
      <c r="AA7" s="84">
        <v>843877214.91000009</v>
      </c>
      <c r="AB7" s="84">
        <v>905193302.02999985</v>
      </c>
      <c r="AC7" s="25">
        <f>SUM(Y7:AB7)</f>
        <v>3346441357.6999998</v>
      </c>
      <c r="AD7" s="25">
        <v>906869795.66000009</v>
      </c>
      <c r="AE7" s="25">
        <v>925714795.04999995</v>
      </c>
      <c r="AF7" s="25">
        <v>943912285.3599999</v>
      </c>
      <c r="AG7" s="25">
        <v>951811171.69999981</v>
      </c>
      <c r="AH7" s="25">
        <f>SUM(AD7:AG7)</f>
        <v>3728308047.7699995</v>
      </c>
      <c r="AI7" s="25">
        <v>961908664</v>
      </c>
      <c r="AJ7" s="25">
        <v>584888088</v>
      </c>
      <c r="AK7" s="25">
        <v>780036151.60000002</v>
      </c>
      <c r="AL7" s="25">
        <v>841664617.60000002</v>
      </c>
      <c r="AM7" s="25">
        <f>SUM(AI7:AL7)</f>
        <v>3168497521.1999998</v>
      </c>
      <c r="AN7" s="25">
        <v>696220278.14999998</v>
      </c>
      <c r="AO7" s="25">
        <v>778733022.56999993</v>
      </c>
      <c r="AP7" s="25">
        <v>807861456.98999989</v>
      </c>
      <c r="AQ7" s="25">
        <v>849570943.38999987</v>
      </c>
      <c r="AR7" s="25">
        <f>SUM(AN7:AQ7)</f>
        <v>3132385701.0999994</v>
      </c>
      <c r="AS7" s="25">
        <v>903527388.0999999</v>
      </c>
      <c r="AT7" s="25">
        <v>904503810.10000014</v>
      </c>
      <c r="AU7" s="25">
        <v>906677586.62</v>
      </c>
      <c r="AV7" s="25">
        <v>962478461.45000005</v>
      </c>
      <c r="AW7" s="25">
        <f>SUM(AS7:AV7)</f>
        <v>3677187246.2700005</v>
      </c>
      <c r="AX7" s="25">
        <v>981661182.94999993</v>
      </c>
      <c r="AY7" s="25">
        <v>1001304625.0799999</v>
      </c>
      <c r="AZ7" s="25">
        <v>1014730920.6699998</v>
      </c>
      <c r="BA7" s="25">
        <v>1031013456.34</v>
      </c>
      <c r="BB7" s="25">
        <f>SUM(AX7:BA7)</f>
        <v>4028710185.04</v>
      </c>
      <c r="BC7" s="25">
        <v>1037556907.1000001</v>
      </c>
    </row>
    <row r="8" spans="1:55">
      <c r="A8" s="13"/>
      <c r="B8" s="14" t="s">
        <v>132</v>
      </c>
      <c r="C8" s="25">
        <v>21202669</v>
      </c>
      <c r="D8" s="25">
        <f t="shared" ref="D8:D24" si="0">SUM(C8)</f>
        <v>21202669</v>
      </c>
      <c r="E8" s="25">
        <v>20319334</v>
      </c>
      <c r="F8" s="25">
        <v>24821860</v>
      </c>
      <c r="G8" s="25">
        <v>26124165</v>
      </c>
      <c r="H8" s="25">
        <v>41244892</v>
      </c>
      <c r="I8" s="25">
        <f t="shared" ref="I8:I24" si="1">SUM(E8:H8)</f>
        <v>112510251</v>
      </c>
      <c r="J8" s="25">
        <v>22049891</v>
      </c>
      <c r="K8" s="25">
        <v>21373523</v>
      </c>
      <c r="L8" s="25">
        <v>28544176</v>
      </c>
      <c r="M8" s="84">
        <v>49223325</v>
      </c>
      <c r="N8" s="25">
        <f t="shared" ref="N8:N24" si="2">SUM(J8:M8)</f>
        <v>121190915</v>
      </c>
      <c r="O8" s="84">
        <v>23854381</v>
      </c>
      <c r="P8" s="84">
        <v>21145683</v>
      </c>
      <c r="Q8" s="84">
        <v>31908893</v>
      </c>
      <c r="R8" s="84">
        <v>79058108</v>
      </c>
      <c r="S8" s="25">
        <f t="shared" ref="S8:S24" si="3">SUM(O8:R8)</f>
        <v>155967065</v>
      </c>
      <c r="T8" s="84">
        <v>45104273</v>
      </c>
      <c r="U8" s="84">
        <v>52544070</v>
      </c>
      <c r="V8" s="84">
        <v>48788832</v>
      </c>
      <c r="W8" s="84">
        <v>94252626</v>
      </c>
      <c r="X8" s="25">
        <f t="shared" ref="X8:X11" si="4">SUM(T8:W8)</f>
        <v>240689801</v>
      </c>
      <c r="Y8" s="84">
        <v>35793135</v>
      </c>
      <c r="Z8" s="84">
        <v>44432467.980000004</v>
      </c>
      <c r="AA8" s="84">
        <v>45125037.700000003</v>
      </c>
      <c r="AB8" s="84">
        <v>103616993.11999999</v>
      </c>
      <c r="AC8" s="25">
        <f t="shared" ref="AC8:AC11" si="5">SUM(Y8:AB8)</f>
        <v>228967633.80000001</v>
      </c>
      <c r="AD8" s="25">
        <v>41749236.75</v>
      </c>
      <c r="AE8" s="25">
        <v>61251283.699999996</v>
      </c>
      <c r="AF8" s="25">
        <v>49395747.880000003</v>
      </c>
      <c r="AG8" s="25">
        <v>111946139.89999999</v>
      </c>
      <c r="AH8" s="25">
        <f t="shared" ref="AH8:AH11" si="6">SUM(AD8:AG8)</f>
        <v>264342408.22999996</v>
      </c>
      <c r="AI8" s="25">
        <v>27370113</v>
      </c>
      <c r="AJ8" s="25">
        <v>4523569</v>
      </c>
      <c r="AK8" s="25">
        <v>15087449</v>
      </c>
      <c r="AL8" s="25">
        <v>26301878.650000002</v>
      </c>
      <c r="AM8" s="25">
        <f t="shared" ref="AM8:AM24" si="7">SUM(AI8:AL8)</f>
        <v>73283009.650000006</v>
      </c>
      <c r="AN8" s="25">
        <v>27429789.720000003</v>
      </c>
      <c r="AO8" s="25">
        <v>66770051.330000013</v>
      </c>
      <c r="AP8" s="25">
        <v>53052009.390000001</v>
      </c>
      <c r="AQ8" s="25">
        <v>133754285.90000001</v>
      </c>
      <c r="AR8" s="25">
        <f>SUM(AN8:AQ8)</f>
        <v>281006136.34000003</v>
      </c>
      <c r="AS8" s="25">
        <v>37193324.050000004</v>
      </c>
      <c r="AT8" s="25">
        <v>61096034.850000001</v>
      </c>
      <c r="AU8" s="25">
        <v>54889414.020000003</v>
      </c>
      <c r="AV8" s="25">
        <v>125633077.36</v>
      </c>
      <c r="AW8" s="25">
        <f t="shared" ref="AW8:AW11" si="8">SUM(AS8:AV8)</f>
        <v>278811850.28000003</v>
      </c>
      <c r="AX8" s="25">
        <v>62145743.07</v>
      </c>
      <c r="AY8" s="25">
        <v>76407926.010000005</v>
      </c>
      <c r="AZ8" s="25">
        <v>87058476.570000023</v>
      </c>
      <c r="BA8" s="25">
        <v>157392825.78</v>
      </c>
      <c r="BB8" s="25">
        <f>SUM(AX8:BA8)</f>
        <v>383004971.43000007</v>
      </c>
      <c r="BC8" s="25">
        <v>87530915.879999995</v>
      </c>
    </row>
    <row r="9" spans="1:55">
      <c r="A9" s="13"/>
      <c r="B9" s="14" t="s">
        <v>171</v>
      </c>
      <c r="C9" s="25">
        <v>627165</v>
      </c>
      <c r="D9" s="25">
        <f t="shared" si="0"/>
        <v>627165</v>
      </c>
      <c r="E9" s="25">
        <v>946140</v>
      </c>
      <c r="F9" s="25">
        <v>969585</v>
      </c>
      <c r="G9" s="25">
        <v>4326179</v>
      </c>
      <c r="H9" s="25">
        <v>5191904</v>
      </c>
      <c r="I9" s="25">
        <f t="shared" si="1"/>
        <v>11433808</v>
      </c>
      <c r="J9" s="25">
        <v>5577703</v>
      </c>
      <c r="K9" s="25">
        <v>7118985</v>
      </c>
      <c r="L9" s="25">
        <v>9177009</v>
      </c>
      <c r="M9" s="84">
        <v>16405428</v>
      </c>
      <c r="N9" s="25">
        <f t="shared" si="2"/>
        <v>38279125</v>
      </c>
      <c r="O9" s="84">
        <v>22890815</v>
      </c>
      <c r="P9" s="84">
        <v>27327008</v>
      </c>
      <c r="Q9" s="84">
        <v>45859312</v>
      </c>
      <c r="R9" s="84">
        <v>65213448</v>
      </c>
      <c r="S9" s="25">
        <f t="shared" si="3"/>
        <v>161290583</v>
      </c>
      <c r="T9" s="84">
        <v>89507137</v>
      </c>
      <c r="U9" s="84">
        <v>58356255</v>
      </c>
      <c r="V9" s="84">
        <v>63357581</v>
      </c>
      <c r="W9" s="84">
        <v>74010210</v>
      </c>
      <c r="X9" s="25">
        <f t="shared" si="4"/>
        <v>285231183</v>
      </c>
      <c r="Y9" s="84">
        <v>78128288</v>
      </c>
      <c r="Z9" s="84">
        <v>89743374.069999993</v>
      </c>
      <c r="AA9" s="84">
        <v>100040931.37</v>
      </c>
      <c r="AB9" s="84">
        <v>98013204.679999992</v>
      </c>
      <c r="AC9" s="25">
        <f t="shared" si="5"/>
        <v>365925798.12</v>
      </c>
      <c r="AD9" s="25">
        <v>103029747.53</v>
      </c>
      <c r="AE9" s="25">
        <v>108541857.91</v>
      </c>
      <c r="AF9" s="25">
        <v>109414760.17999998</v>
      </c>
      <c r="AG9" s="25">
        <v>92534964.930000007</v>
      </c>
      <c r="AH9" s="25">
        <f t="shared" si="6"/>
        <v>413521330.55000001</v>
      </c>
      <c r="AI9" s="25">
        <v>94644529</v>
      </c>
      <c r="AJ9" s="25">
        <v>98274018.799999997</v>
      </c>
      <c r="AK9" s="25">
        <v>90327610.900000006</v>
      </c>
      <c r="AL9" s="25">
        <v>97281165.700000003</v>
      </c>
      <c r="AM9" s="25">
        <f t="shared" si="7"/>
        <v>380527324.40000004</v>
      </c>
      <c r="AN9" s="25">
        <v>86281680.950000018</v>
      </c>
      <c r="AO9" s="25">
        <v>78443106.24000001</v>
      </c>
      <c r="AP9" s="25">
        <v>63979045.610000014</v>
      </c>
      <c r="AQ9" s="25">
        <v>64002945.690000005</v>
      </c>
      <c r="AR9" s="25">
        <f>SUM(AN9:AQ9)</f>
        <v>292706778.49000007</v>
      </c>
      <c r="AS9" s="25">
        <v>75286001.469999999</v>
      </c>
      <c r="AT9" s="25">
        <v>63999573.569999985</v>
      </c>
      <c r="AU9" s="25">
        <v>57470139.090000004</v>
      </c>
      <c r="AV9" s="25">
        <v>59140043.989999995</v>
      </c>
      <c r="AW9" s="25">
        <f t="shared" si="8"/>
        <v>255895758.12</v>
      </c>
      <c r="AX9" s="25">
        <v>64317973.769999996</v>
      </c>
      <c r="AY9" s="25">
        <v>62859334.780000001</v>
      </c>
      <c r="AZ9" s="25">
        <v>58110142.140000001</v>
      </c>
      <c r="BA9" s="25">
        <v>55884486.299999997</v>
      </c>
      <c r="BB9" s="25">
        <f>SUM(AX9:BA9)</f>
        <v>241171936.99000001</v>
      </c>
      <c r="BC9" s="25">
        <v>61983847.210000008</v>
      </c>
    </row>
    <row r="10" spans="1:55">
      <c r="A10" s="13"/>
      <c r="B10" s="14" t="s">
        <v>133</v>
      </c>
      <c r="C10" s="25">
        <v>51420185</v>
      </c>
      <c r="D10" s="25">
        <f t="shared" si="0"/>
        <v>51420185</v>
      </c>
      <c r="E10" s="25">
        <v>51329620</v>
      </c>
      <c r="F10" s="25">
        <v>57661841</v>
      </c>
      <c r="G10" s="25">
        <v>53543622</v>
      </c>
      <c r="H10" s="25">
        <v>65219214</v>
      </c>
      <c r="I10" s="25">
        <f t="shared" si="1"/>
        <v>227754297</v>
      </c>
      <c r="J10" s="25">
        <v>60674192</v>
      </c>
      <c r="K10" s="25">
        <v>65008934</v>
      </c>
      <c r="L10" s="25">
        <v>63841141</v>
      </c>
      <c r="M10" s="84">
        <v>70469204</v>
      </c>
      <c r="N10" s="25">
        <f t="shared" si="2"/>
        <v>259993471</v>
      </c>
      <c r="O10" s="84">
        <v>67731698</v>
      </c>
      <c r="P10" s="84">
        <v>65894375</v>
      </c>
      <c r="Q10" s="84">
        <v>78227003</v>
      </c>
      <c r="R10" s="84">
        <v>89137804</v>
      </c>
      <c r="S10" s="25">
        <f t="shared" si="3"/>
        <v>300990880</v>
      </c>
      <c r="T10" s="84">
        <v>83317048</v>
      </c>
      <c r="U10" s="84">
        <v>85802844</v>
      </c>
      <c r="V10" s="84">
        <v>92338422</v>
      </c>
      <c r="W10" s="84">
        <v>105847077</v>
      </c>
      <c r="X10" s="25">
        <f t="shared" si="4"/>
        <v>367305391</v>
      </c>
      <c r="Y10" s="84">
        <v>94743607</v>
      </c>
      <c r="Z10" s="84">
        <v>101616013.85999998</v>
      </c>
      <c r="AA10" s="84">
        <v>106007384.78000002</v>
      </c>
      <c r="AB10" s="84">
        <v>119094736.43999997</v>
      </c>
      <c r="AC10" s="25">
        <f t="shared" si="5"/>
        <v>421461742.07999992</v>
      </c>
      <c r="AD10" s="25">
        <v>99511274.370000005</v>
      </c>
      <c r="AE10" s="25">
        <v>115795748.04000001</v>
      </c>
      <c r="AF10" s="25">
        <v>117797522.38999999</v>
      </c>
      <c r="AG10" s="25">
        <v>140062648.51999998</v>
      </c>
      <c r="AH10" s="25">
        <f t="shared" si="6"/>
        <v>473167193.31999999</v>
      </c>
      <c r="AI10" s="25">
        <v>93347472</v>
      </c>
      <c r="AJ10" s="25">
        <v>11382330</v>
      </c>
      <c r="AK10" s="25">
        <v>42453369</v>
      </c>
      <c r="AL10" s="25">
        <v>58494351.68999999</v>
      </c>
      <c r="AM10" s="25">
        <f t="shared" si="7"/>
        <v>205677522.69</v>
      </c>
      <c r="AN10" s="25">
        <v>38454866.899999999</v>
      </c>
      <c r="AO10" s="25">
        <v>71635116.349999994</v>
      </c>
      <c r="AP10" s="25">
        <v>73944587.460000008</v>
      </c>
      <c r="AQ10" s="25">
        <v>103382815.79000002</v>
      </c>
      <c r="AR10" s="25">
        <f>SUM(AN10:AQ10)</f>
        <v>287417386.5</v>
      </c>
      <c r="AS10" s="25">
        <v>83728951.159999996</v>
      </c>
      <c r="AT10" s="25">
        <v>100853570.39999999</v>
      </c>
      <c r="AU10" s="25">
        <v>98848543.109999985</v>
      </c>
      <c r="AV10" s="25">
        <v>124212154.57279998</v>
      </c>
      <c r="AW10" s="25">
        <f t="shared" si="8"/>
        <v>407643219.24279994</v>
      </c>
      <c r="AX10" s="25">
        <v>111350676.03</v>
      </c>
      <c r="AY10" s="25">
        <v>128795812.50000003</v>
      </c>
      <c r="AZ10" s="25">
        <v>128123730.41000003</v>
      </c>
      <c r="BA10" s="25">
        <v>145218176.78000003</v>
      </c>
      <c r="BB10" s="25">
        <f>SUM(AX10:BA10)</f>
        <v>513488395.72000009</v>
      </c>
      <c r="BC10" s="25">
        <v>123496462.53000003</v>
      </c>
    </row>
    <row r="11" spans="1:55">
      <c r="A11" s="13"/>
      <c r="B11" s="14" t="s">
        <v>172</v>
      </c>
      <c r="C11" s="25">
        <v>66060396</v>
      </c>
      <c r="D11" s="25">
        <f t="shared" si="0"/>
        <v>66060396</v>
      </c>
      <c r="E11" s="25">
        <v>67531187</v>
      </c>
      <c r="F11" s="25">
        <v>79813263</v>
      </c>
      <c r="G11" s="25">
        <v>79480644</v>
      </c>
      <c r="H11" s="25">
        <v>100835250</v>
      </c>
      <c r="I11" s="25">
        <f t="shared" si="1"/>
        <v>327660344</v>
      </c>
      <c r="J11" s="25">
        <v>80855341</v>
      </c>
      <c r="K11" s="25">
        <v>105694556</v>
      </c>
      <c r="L11" s="25">
        <v>115427764</v>
      </c>
      <c r="M11" s="84">
        <v>116755238</v>
      </c>
      <c r="N11" s="25">
        <f t="shared" si="2"/>
        <v>418732899</v>
      </c>
      <c r="O11" s="84">
        <v>107794991</v>
      </c>
      <c r="P11" s="84">
        <v>105923407</v>
      </c>
      <c r="Q11" s="84">
        <v>137345215</v>
      </c>
      <c r="R11" s="84">
        <v>147499849</v>
      </c>
      <c r="S11" s="25">
        <f t="shared" si="3"/>
        <v>498563462</v>
      </c>
      <c r="T11" s="84">
        <v>135119381</v>
      </c>
      <c r="U11" s="84">
        <v>156785973</v>
      </c>
      <c r="V11" s="84">
        <v>162694465</v>
      </c>
      <c r="W11" s="84">
        <v>185246167</v>
      </c>
      <c r="X11" s="25">
        <f t="shared" si="4"/>
        <v>639845986</v>
      </c>
      <c r="Y11" s="84">
        <v>168432644</v>
      </c>
      <c r="Z11" s="84">
        <v>192641865.46000001</v>
      </c>
      <c r="AA11" s="84">
        <v>203538316.55793104</v>
      </c>
      <c r="AB11" s="84">
        <v>225562455.40206894</v>
      </c>
      <c r="AC11" s="25">
        <f t="shared" si="5"/>
        <v>790175281.42000008</v>
      </c>
      <c r="AD11" s="25">
        <v>211647224.56034476</v>
      </c>
      <c r="AE11" s="25">
        <v>228475090.21586213</v>
      </c>
      <c r="AF11" s="25">
        <v>230888868.06271723</v>
      </c>
      <c r="AG11" s="25">
        <v>244105508.71635538</v>
      </c>
      <c r="AH11" s="25">
        <f t="shared" si="6"/>
        <v>915116691.55527949</v>
      </c>
      <c r="AI11" s="25">
        <v>219353797</v>
      </c>
      <c r="AJ11" s="25">
        <v>200753030</v>
      </c>
      <c r="AK11" s="25">
        <v>175928117</v>
      </c>
      <c r="AL11" s="25">
        <v>217691485.08647341</v>
      </c>
      <c r="AM11" s="25">
        <f t="shared" si="7"/>
        <v>813726429.08647346</v>
      </c>
      <c r="AN11" s="25">
        <v>177694799.33275667</v>
      </c>
      <c r="AO11" s="25">
        <v>181923469.22087878</v>
      </c>
      <c r="AP11" s="25">
        <v>200202704.97305125</v>
      </c>
      <c r="AQ11" s="25">
        <v>212842086.83702961</v>
      </c>
      <c r="AR11" s="25">
        <f>SUM(AN11:AQ11)</f>
        <v>772663060.36371624</v>
      </c>
      <c r="AS11" s="25">
        <v>202564203.25965518</v>
      </c>
      <c r="AT11" s="25">
        <v>207663886.63517234</v>
      </c>
      <c r="AU11" s="25">
        <v>231212528.25137928</v>
      </c>
      <c r="AV11" s="25">
        <v>252096401.45241377</v>
      </c>
      <c r="AW11" s="25">
        <f t="shared" si="8"/>
        <v>893537019.59862053</v>
      </c>
      <c r="AX11" s="25">
        <v>228732001.9196552</v>
      </c>
      <c r="AY11" s="25">
        <v>245072760.8358621</v>
      </c>
      <c r="AZ11" s="25">
        <v>263570378.8596552</v>
      </c>
      <c r="BA11" s="25">
        <v>285238432.50724137</v>
      </c>
      <c r="BB11" s="25">
        <f>SUM(AX11:BA11)</f>
        <v>1022613574.1224139</v>
      </c>
      <c r="BC11" s="25">
        <v>258972111.6341379</v>
      </c>
    </row>
    <row r="12" spans="1:55">
      <c r="A12" s="13"/>
      <c r="B12" s="70" t="s">
        <v>173</v>
      </c>
      <c r="C12" s="71">
        <f>SUM(C7:C11)</f>
        <v>344984047</v>
      </c>
      <c r="D12" s="71">
        <f t="shared" ref="D12" si="9">SUM(D7:D11)</f>
        <v>344984047</v>
      </c>
      <c r="E12" s="71">
        <f t="shared" ref="E12:S12" si="10">SUM(E7:E11)</f>
        <v>382717783</v>
      </c>
      <c r="F12" s="71">
        <f t="shared" si="10"/>
        <v>405340429</v>
      </c>
      <c r="G12" s="71">
        <f t="shared" si="10"/>
        <v>406112512</v>
      </c>
      <c r="H12" s="71">
        <f t="shared" si="10"/>
        <v>479795396</v>
      </c>
      <c r="I12" s="71">
        <f t="shared" si="10"/>
        <v>1673966120</v>
      </c>
      <c r="J12" s="71">
        <f t="shared" si="10"/>
        <v>476877387</v>
      </c>
      <c r="K12" s="71">
        <f t="shared" si="10"/>
        <v>540694034</v>
      </c>
      <c r="L12" s="71">
        <f t="shared" si="10"/>
        <v>606295197</v>
      </c>
      <c r="M12" s="71">
        <f t="shared" si="10"/>
        <v>654708381</v>
      </c>
      <c r="N12" s="71">
        <f t="shared" ref="N12" si="11">SUM(N7:N11)</f>
        <v>2278574999</v>
      </c>
      <c r="O12" s="71">
        <f t="shared" si="10"/>
        <v>663337771</v>
      </c>
      <c r="P12" s="71">
        <f t="shared" si="10"/>
        <v>673869972</v>
      </c>
      <c r="Q12" s="71">
        <f t="shared" si="10"/>
        <v>808347674</v>
      </c>
      <c r="R12" s="71">
        <f t="shared" si="10"/>
        <v>960593252</v>
      </c>
      <c r="S12" s="71">
        <f t="shared" si="10"/>
        <v>3106148669</v>
      </c>
      <c r="T12" s="71">
        <f>SUM(T7:T11)</f>
        <v>966652784</v>
      </c>
      <c r="U12" s="71">
        <f t="shared" ref="U12:W12" si="12">SUM(U7:U11)</f>
        <v>974118422</v>
      </c>
      <c r="V12" s="71">
        <f t="shared" si="12"/>
        <v>1007858746</v>
      </c>
      <c r="W12" s="71">
        <f t="shared" si="12"/>
        <v>1188034211</v>
      </c>
      <c r="X12" s="71">
        <f>SUM(X7:X11)</f>
        <v>4136664163</v>
      </c>
      <c r="Y12" s="71">
        <f t="shared" ref="Y12:AC12" si="13">SUM(Y7:Y11)</f>
        <v>1154117617</v>
      </c>
      <c r="Z12" s="71">
        <f t="shared" si="13"/>
        <v>1248784619.1299999</v>
      </c>
      <c r="AA12" s="71">
        <f t="shared" si="13"/>
        <v>1298588885.3179312</v>
      </c>
      <c r="AB12" s="71">
        <f t="shared" ref="AB12" si="14">SUM(AB7:AB11)</f>
        <v>1451480691.6720688</v>
      </c>
      <c r="AC12" s="71">
        <f t="shared" si="13"/>
        <v>5152971813.1199999</v>
      </c>
      <c r="AD12" s="71">
        <v>1362807278.8703446</v>
      </c>
      <c r="AE12" s="71">
        <f t="shared" ref="AE12:AH12" si="15">SUM(AE7:AE11)</f>
        <v>1439778774.9158621</v>
      </c>
      <c r="AF12" s="71">
        <f t="shared" si="15"/>
        <v>1451409183.8727171</v>
      </c>
      <c r="AG12" s="71">
        <f t="shared" si="15"/>
        <v>1540460433.766355</v>
      </c>
      <c r="AH12" s="71">
        <f t="shared" si="15"/>
        <v>5794455671.4252787</v>
      </c>
      <c r="AI12" s="71">
        <f>SUM(AI7:AI11)+1</f>
        <v>1396624576</v>
      </c>
      <c r="AJ12" s="71">
        <f>SUM(AJ7:AJ11)+1</f>
        <v>899821036.79999995</v>
      </c>
      <c r="AK12" s="71">
        <f>SUM(AK7:AK11)+1</f>
        <v>1103832698.5</v>
      </c>
      <c r="AL12" s="71">
        <f>SUM(AL7:AL11)</f>
        <v>1241433498.7264733</v>
      </c>
      <c r="AM12" s="71">
        <f t="shared" ref="AM12" si="16">SUM(AM7:AM11)</f>
        <v>4641711807.026474</v>
      </c>
      <c r="AN12" s="71">
        <f t="shared" ref="AN12:BB12" si="17">SUM(AN7:AN11)</f>
        <v>1026081415.0527567</v>
      </c>
      <c r="AO12" s="71">
        <f t="shared" si="17"/>
        <v>1177504765.7108788</v>
      </c>
      <c r="AP12" s="71">
        <f t="shared" si="17"/>
        <v>1199039804.4230511</v>
      </c>
      <c r="AQ12" s="71">
        <f t="shared" si="17"/>
        <v>1363553077.6070297</v>
      </c>
      <c r="AR12" s="71">
        <f t="shared" si="17"/>
        <v>4766179062.7937164</v>
      </c>
      <c r="AS12" s="71">
        <f t="shared" si="17"/>
        <v>1302299868.0396552</v>
      </c>
      <c r="AT12" s="71">
        <f t="shared" si="17"/>
        <v>1338116875.5551724</v>
      </c>
      <c r="AU12" s="71">
        <f t="shared" si="17"/>
        <v>1349098211.0913792</v>
      </c>
      <c r="AV12" s="71">
        <f t="shared" si="17"/>
        <v>1523560138.8252137</v>
      </c>
      <c r="AW12" s="71">
        <f t="shared" si="17"/>
        <v>5513075093.5114212</v>
      </c>
      <c r="AX12" s="71">
        <f t="shared" si="17"/>
        <v>1448207577.739655</v>
      </c>
      <c r="AY12" s="71">
        <f t="shared" si="17"/>
        <v>1514440459.205862</v>
      </c>
      <c r="AZ12" s="71">
        <f t="shared" si="17"/>
        <v>1551593648.6496551</v>
      </c>
      <c r="BA12" s="71">
        <f t="shared" si="17"/>
        <v>1674747377.7072415</v>
      </c>
      <c r="BB12" s="71">
        <f t="shared" si="17"/>
        <v>6188989063.3024139</v>
      </c>
      <c r="BC12" s="71">
        <f t="shared" ref="BC12" si="18">SUM(BC7:BC11)</f>
        <v>1569540244.3541379</v>
      </c>
    </row>
    <row r="13" spans="1:55">
      <c r="A13" s="13"/>
      <c r="B13" s="14" t="s">
        <v>174</v>
      </c>
      <c r="C13" s="25">
        <v>75628682</v>
      </c>
      <c r="D13" s="25">
        <f t="shared" si="0"/>
        <v>75628682</v>
      </c>
      <c r="E13" s="25">
        <v>76166979</v>
      </c>
      <c r="F13" s="25">
        <v>69969908</v>
      </c>
      <c r="G13" s="25">
        <v>71483435</v>
      </c>
      <c r="H13" s="25">
        <v>112666550</v>
      </c>
      <c r="I13" s="25">
        <f t="shared" si="1"/>
        <v>330286872</v>
      </c>
      <c r="J13" s="25">
        <f>80574404+2190805</f>
        <v>82765209</v>
      </c>
      <c r="K13" s="25">
        <v>95641585</v>
      </c>
      <c r="L13" s="25">
        <v>96646108</v>
      </c>
      <c r="M13" s="84">
        <v>121724518</v>
      </c>
      <c r="N13" s="25">
        <f t="shared" si="2"/>
        <v>396777420</v>
      </c>
      <c r="O13" s="84">
        <v>93825749</v>
      </c>
      <c r="P13" s="84">
        <v>112830797</v>
      </c>
      <c r="Q13" s="85">
        <v>133093026</v>
      </c>
      <c r="R13" s="84">
        <v>174726238</v>
      </c>
      <c r="S13" s="25">
        <f t="shared" si="3"/>
        <v>514475810</v>
      </c>
      <c r="T13" s="84">
        <v>121980952</v>
      </c>
      <c r="U13" s="84">
        <v>155701518</v>
      </c>
      <c r="V13" s="84">
        <v>151412091</v>
      </c>
      <c r="W13" s="84">
        <v>193944115</v>
      </c>
      <c r="X13" s="25">
        <f>SUM(T13:W13)</f>
        <v>623038676</v>
      </c>
      <c r="Y13" s="84">
        <v>137869389</v>
      </c>
      <c r="Z13" s="84">
        <v>174339913.60200006</v>
      </c>
      <c r="AA13" s="84">
        <v>196689283.45000005</v>
      </c>
      <c r="AB13" s="84">
        <v>230792312.11999995</v>
      </c>
      <c r="AC13" s="25">
        <f t="shared" ref="AC13:AC18" si="19">SUM(Y13:AB13)</f>
        <v>739690898.17200005</v>
      </c>
      <c r="AD13" s="25">
        <v>180796162.95000005</v>
      </c>
      <c r="AE13" s="25">
        <v>200397039.37000003</v>
      </c>
      <c r="AF13" s="25">
        <v>199892413.64788964</v>
      </c>
      <c r="AG13" s="25">
        <v>233661418.15704507</v>
      </c>
      <c r="AH13" s="25">
        <f t="shared" ref="AH13:AH18" si="20">SUM(AD13:AG13)</f>
        <v>814747034.12493467</v>
      </c>
      <c r="AI13" s="25">
        <v>187631106.75</v>
      </c>
      <c r="AJ13" s="25">
        <v>104158534.12</v>
      </c>
      <c r="AK13" s="25">
        <v>133142329</v>
      </c>
      <c r="AL13" s="25">
        <v>173647971.28647339</v>
      </c>
      <c r="AM13" s="25">
        <f>SUM(AI13:AL13)</f>
        <v>598579941.1564734</v>
      </c>
      <c r="AN13" s="25">
        <v>118108200.18310148</v>
      </c>
      <c r="AO13" s="25">
        <v>156408631.33191326</v>
      </c>
      <c r="AP13" s="25">
        <v>160338025.65063748</v>
      </c>
      <c r="AQ13" s="25">
        <v>212250891.44289166</v>
      </c>
      <c r="AR13" s="25">
        <f t="shared" ref="AR13:AR18" si="21">SUM(AN13:AQ13)</f>
        <v>647105748.60854387</v>
      </c>
      <c r="AS13" s="25">
        <v>177841280.41</v>
      </c>
      <c r="AT13" s="25">
        <v>212061237.09000003</v>
      </c>
      <c r="AU13" s="25">
        <v>200261158.46000007</v>
      </c>
      <c r="AV13" s="25">
        <v>285115106.56000006</v>
      </c>
      <c r="AW13" s="25">
        <f t="shared" ref="AW13:AW18" si="22">SUM(AS13:AV13)</f>
        <v>875278782.5200001</v>
      </c>
      <c r="AX13" s="25">
        <v>226047082.77000004</v>
      </c>
      <c r="AY13" s="25">
        <v>262885120.95000011</v>
      </c>
      <c r="AZ13" s="25">
        <v>263469413.72</v>
      </c>
      <c r="BA13" s="25">
        <v>302902859.56000006</v>
      </c>
      <c r="BB13" s="25">
        <f t="shared" ref="BB13:BB18" si="23">SUM(AX13:BA13)</f>
        <v>1055304477.0000002</v>
      </c>
      <c r="BC13" s="25">
        <v>250943346.65000004</v>
      </c>
    </row>
    <row r="14" spans="1:55">
      <c r="A14" s="13"/>
      <c r="B14" s="197" t="s">
        <v>134</v>
      </c>
      <c r="C14" s="69">
        <v>37240997</v>
      </c>
      <c r="D14" s="69">
        <f t="shared" si="0"/>
        <v>37240997</v>
      </c>
      <c r="E14" s="69">
        <v>41708886</v>
      </c>
      <c r="F14" s="69">
        <v>41580781</v>
      </c>
      <c r="G14" s="69">
        <v>42781179</v>
      </c>
      <c r="H14" s="69">
        <v>48004145</v>
      </c>
      <c r="I14" s="69">
        <f t="shared" si="1"/>
        <v>174074991</v>
      </c>
      <c r="J14" s="69">
        <v>83973722</v>
      </c>
      <c r="K14" s="69">
        <v>83737262</v>
      </c>
      <c r="L14" s="69">
        <v>93336483</v>
      </c>
      <c r="M14" s="198">
        <v>93717871</v>
      </c>
      <c r="N14" s="69">
        <f t="shared" si="2"/>
        <v>354765338</v>
      </c>
      <c r="O14" s="198">
        <v>109320038</v>
      </c>
      <c r="P14" s="198">
        <v>116437183</v>
      </c>
      <c r="Q14" s="198">
        <v>118388960</v>
      </c>
      <c r="R14" s="198">
        <v>119745865</v>
      </c>
      <c r="S14" s="69">
        <f t="shared" si="3"/>
        <v>463892046</v>
      </c>
      <c r="T14" s="198">
        <v>132439111</v>
      </c>
      <c r="U14" s="198">
        <v>133820456</v>
      </c>
      <c r="V14" s="198">
        <v>135355661</v>
      </c>
      <c r="W14" s="198">
        <v>150860187</v>
      </c>
      <c r="X14" s="69">
        <f t="shared" ref="X14:X18" si="24">SUM(T14:W14)</f>
        <v>552475415</v>
      </c>
      <c r="Y14" s="198">
        <v>149256776</v>
      </c>
      <c r="Z14" s="198">
        <v>150768800.41999999</v>
      </c>
      <c r="AA14" s="198">
        <v>155498773.11000001</v>
      </c>
      <c r="AB14" s="198">
        <v>153569848.91</v>
      </c>
      <c r="AC14" s="69">
        <f t="shared" si="19"/>
        <v>609094198.43999994</v>
      </c>
      <c r="AD14" s="69">
        <v>155391011.75</v>
      </c>
      <c r="AE14" s="69">
        <v>155022960.78999999</v>
      </c>
      <c r="AF14" s="69">
        <v>157685806.25</v>
      </c>
      <c r="AG14" s="69">
        <v>165539610.38</v>
      </c>
      <c r="AH14" s="69">
        <f t="shared" si="20"/>
        <v>633639389.16999996</v>
      </c>
      <c r="AI14" s="69">
        <v>158872684.09999999</v>
      </c>
      <c r="AJ14" s="69">
        <v>158793959.88</v>
      </c>
      <c r="AK14" s="69">
        <v>159285881</v>
      </c>
      <c r="AL14" s="69">
        <v>160855176.05000001</v>
      </c>
      <c r="AM14" s="69">
        <f t="shared" si="7"/>
        <v>637807701.02999997</v>
      </c>
      <c r="AN14" s="69">
        <v>160395316.94999999</v>
      </c>
      <c r="AO14" s="69">
        <v>160663467.72</v>
      </c>
      <c r="AP14" s="69">
        <v>160581900.72999999</v>
      </c>
      <c r="AQ14" s="69">
        <v>162274848.28</v>
      </c>
      <c r="AR14" s="69">
        <f t="shared" si="21"/>
        <v>643915533.67999995</v>
      </c>
      <c r="AS14" s="69">
        <v>161775731.50999999</v>
      </c>
      <c r="AT14" s="69">
        <v>162519832.62</v>
      </c>
      <c r="AU14" s="69">
        <v>163064916.97</v>
      </c>
      <c r="AV14" s="69">
        <v>166318987.63</v>
      </c>
      <c r="AW14" s="69">
        <f t="shared" si="22"/>
        <v>653679468.73000002</v>
      </c>
      <c r="AX14" s="69">
        <v>166520537.61000001</v>
      </c>
      <c r="AY14" s="69">
        <v>167320739.44999999</v>
      </c>
      <c r="AZ14" s="69">
        <v>170240183.99000001</v>
      </c>
      <c r="BA14" s="69">
        <v>170997912.71000001</v>
      </c>
      <c r="BB14" s="69">
        <f t="shared" si="23"/>
        <v>675079373.75999999</v>
      </c>
      <c r="BC14" s="69">
        <v>170904101.16</v>
      </c>
    </row>
    <row r="15" spans="1:55">
      <c r="A15" s="13"/>
      <c r="B15" s="197" t="s">
        <v>175</v>
      </c>
      <c r="C15" s="69">
        <v>6378250</v>
      </c>
      <c r="D15" s="69">
        <f t="shared" si="0"/>
        <v>6378250</v>
      </c>
      <c r="E15" s="69">
        <v>9963366</v>
      </c>
      <c r="F15" s="69">
        <v>8569984</v>
      </c>
      <c r="G15" s="69">
        <v>11456553</v>
      </c>
      <c r="H15" s="69">
        <v>9799816</v>
      </c>
      <c r="I15" s="69">
        <f t="shared" si="1"/>
        <v>39789719</v>
      </c>
      <c r="J15" s="69">
        <v>13204756</v>
      </c>
      <c r="K15" s="69">
        <v>15799497</v>
      </c>
      <c r="L15" s="69">
        <v>14355872</v>
      </c>
      <c r="M15" s="198">
        <v>16433214</v>
      </c>
      <c r="N15" s="69">
        <f t="shared" si="2"/>
        <v>59793339</v>
      </c>
      <c r="O15" s="198">
        <v>19269348</v>
      </c>
      <c r="P15" s="198">
        <v>19649889</v>
      </c>
      <c r="Q15" s="198">
        <v>21805153</v>
      </c>
      <c r="R15" s="198">
        <v>21231672</v>
      </c>
      <c r="S15" s="69">
        <f t="shared" si="3"/>
        <v>81956062</v>
      </c>
      <c r="T15" s="198">
        <v>22673900</v>
      </c>
      <c r="U15" s="198">
        <v>19625514</v>
      </c>
      <c r="V15" s="198">
        <v>20638197</v>
      </c>
      <c r="W15" s="198">
        <v>21760377</v>
      </c>
      <c r="X15" s="69">
        <f t="shared" si="24"/>
        <v>84697988</v>
      </c>
      <c r="Y15" s="198">
        <v>24230522</v>
      </c>
      <c r="Z15" s="198">
        <v>23823143.550000001</v>
      </c>
      <c r="AA15" s="198">
        <v>24897119.34</v>
      </c>
      <c r="AB15" s="198">
        <v>27334763.870000001</v>
      </c>
      <c r="AC15" s="69">
        <f t="shared" si="19"/>
        <v>100285548.76000001</v>
      </c>
      <c r="AD15" s="69">
        <v>26574497.350000001</v>
      </c>
      <c r="AE15" s="69">
        <v>26519236.030000001</v>
      </c>
      <c r="AF15" s="69">
        <v>27922617.770000003</v>
      </c>
      <c r="AG15" s="69">
        <v>27691028.060000002</v>
      </c>
      <c r="AH15" s="69">
        <f t="shared" si="20"/>
        <v>108707379.21000001</v>
      </c>
      <c r="AI15" s="69">
        <v>28025795.239999998</v>
      </c>
      <c r="AJ15" s="69">
        <v>13108879.789999999</v>
      </c>
      <c r="AK15" s="69">
        <v>19159195</v>
      </c>
      <c r="AL15" s="69">
        <v>23218134.68</v>
      </c>
      <c r="AM15" s="69">
        <f t="shared" si="7"/>
        <v>83512004.710000008</v>
      </c>
      <c r="AN15" s="69">
        <v>16923579.550000001</v>
      </c>
      <c r="AO15" s="69">
        <v>23471250.679999996</v>
      </c>
      <c r="AP15" s="69">
        <v>23722749.940000001</v>
      </c>
      <c r="AQ15" s="69">
        <v>26862461.340000004</v>
      </c>
      <c r="AR15" s="69">
        <f t="shared" si="21"/>
        <v>90980041.510000005</v>
      </c>
      <c r="AS15" s="69">
        <v>26471204.66</v>
      </c>
      <c r="AT15" s="69">
        <v>26965575.669999994</v>
      </c>
      <c r="AU15" s="69">
        <v>27249235.380000003</v>
      </c>
      <c r="AV15" s="69">
        <v>30760770.460000005</v>
      </c>
      <c r="AW15" s="69">
        <f t="shared" si="22"/>
        <v>111446786.17000002</v>
      </c>
      <c r="AX15" s="69">
        <v>29677550.199999999</v>
      </c>
      <c r="AY15" s="69">
        <v>30115519.529999997</v>
      </c>
      <c r="AZ15" s="69">
        <v>29686070.419999998</v>
      </c>
      <c r="BA15" s="199">
        <v>32381002.289999999</v>
      </c>
      <c r="BB15" s="69">
        <f t="shared" si="23"/>
        <v>121860142.44</v>
      </c>
      <c r="BC15" s="69">
        <v>31762355.040000007</v>
      </c>
    </row>
    <row r="16" spans="1:55">
      <c r="A16" s="13"/>
      <c r="B16" s="197" t="s">
        <v>176</v>
      </c>
      <c r="C16" s="69">
        <v>1443008</v>
      </c>
      <c r="D16" s="69">
        <f t="shared" si="0"/>
        <v>1443008</v>
      </c>
      <c r="E16" s="69">
        <v>568742</v>
      </c>
      <c r="F16" s="69">
        <v>3173164</v>
      </c>
      <c r="G16" s="69">
        <v>2774873</v>
      </c>
      <c r="H16" s="69">
        <v>6694327</v>
      </c>
      <c r="I16" s="69">
        <f t="shared" si="1"/>
        <v>13211106</v>
      </c>
      <c r="J16" s="69">
        <v>4733787</v>
      </c>
      <c r="K16" s="69">
        <v>3540116</v>
      </c>
      <c r="L16" s="69">
        <v>2634083</v>
      </c>
      <c r="M16" s="198">
        <v>3254431</v>
      </c>
      <c r="N16" s="69">
        <f t="shared" si="2"/>
        <v>14162417</v>
      </c>
      <c r="O16" s="198">
        <v>4392699</v>
      </c>
      <c r="P16" s="198">
        <v>2484728</v>
      </c>
      <c r="Q16" s="198">
        <v>3268550</v>
      </c>
      <c r="R16" s="198">
        <v>2933757</v>
      </c>
      <c r="S16" s="69">
        <f t="shared" si="3"/>
        <v>13079734</v>
      </c>
      <c r="T16" s="198">
        <v>23655968</v>
      </c>
      <c r="U16" s="198">
        <v>3391246</v>
      </c>
      <c r="V16" s="198">
        <v>3537597</v>
      </c>
      <c r="W16" s="198">
        <v>5554816</v>
      </c>
      <c r="X16" s="69">
        <f t="shared" si="24"/>
        <v>36139627</v>
      </c>
      <c r="Y16" s="198">
        <v>22192499</v>
      </c>
      <c r="Z16" s="198">
        <v>33093399.877999991</v>
      </c>
      <c r="AA16" s="198">
        <v>25618001.010000005</v>
      </c>
      <c r="AB16" s="198">
        <v>36270986.43</v>
      </c>
      <c r="AC16" s="69">
        <f t="shared" si="19"/>
        <v>117174886.31799999</v>
      </c>
      <c r="AD16" s="69">
        <v>25502416.171724133</v>
      </c>
      <c r="AE16" s="69">
        <v>30068661.599999994</v>
      </c>
      <c r="AF16" s="69">
        <v>27311159.720000003</v>
      </c>
      <c r="AG16" s="69">
        <v>38131344.209999986</v>
      </c>
      <c r="AH16" s="69">
        <f t="shared" si="20"/>
        <v>121013581.70172411</v>
      </c>
      <c r="AI16" s="69">
        <v>28386243.010000002</v>
      </c>
      <c r="AJ16" s="69">
        <v>30864199.57</v>
      </c>
      <c r="AK16" s="69">
        <v>29090074</v>
      </c>
      <c r="AL16" s="69">
        <v>39653395.599999994</v>
      </c>
      <c r="AM16" s="69">
        <f t="shared" si="7"/>
        <v>127993912.17999999</v>
      </c>
      <c r="AN16" s="69">
        <v>24408303.896551717</v>
      </c>
      <c r="AO16" s="69">
        <v>31086707.563103445</v>
      </c>
      <c r="AP16" s="69">
        <v>30097430.199655168</v>
      </c>
      <c r="AQ16" s="69">
        <v>42136711.045172416</v>
      </c>
      <c r="AR16" s="69">
        <f t="shared" si="21"/>
        <v>127729152.70448276</v>
      </c>
      <c r="AS16" s="69">
        <v>25361801.797931023</v>
      </c>
      <c r="AT16" s="69">
        <v>29663451.257931001</v>
      </c>
      <c r="AU16" s="69">
        <v>28210787.927931022</v>
      </c>
      <c r="AV16" s="69">
        <v>36522995.354137897</v>
      </c>
      <c r="AW16" s="69">
        <f t="shared" si="22"/>
        <v>119759036.33793095</v>
      </c>
      <c r="AX16" s="69">
        <v>35513774.247241348</v>
      </c>
      <c r="AY16" s="69">
        <v>37629273.854827553</v>
      </c>
      <c r="AZ16" s="69">
        <v>34984519.987241358</v>
      </c>
      <c r="BA16" s="69">
        <v>41395243.590000048</v>
      </c>
      <c r="BB16" s="69">
        <f t="shared" si="23"/>
        <v>149522811.67931032</v>
      </c>
      <c r="BC16" s="69">
        <v>33130754.111379296</v>
      </c>
    </row>
    <row r="17" spans="1:55">
      <c r="A17" s="13"/>
      <c r="B17" s="197" t="s">
        <v>177</v>
      </c>
      <c r="C17" s="69">
        <v>0</v>
      </c>
      <c r="D17" s="69">
        <f t="shared" si="0"/>
        <v>0</v>
      </c>
      <c r="E17" s="69">
        <v>12272466</v>
      </c>
      <c r="F17" s="69">
        <v>12653957</v>
      </c>
      <c r="G17" s="69">
        <v>12644027</v>
      </c>
      <c r="H17" s="69">
        <v>15773129</v>
      </c>
      <c r="I17" s="69">
        <f t="shared" si="1"/>
        <v>53343579</v>
      </c>
      <c r="J17" s="69">
        <v>17068698</v>
      </c>
      <c r="K17" s="69">
        <v>16689545</v>
      </c>
      <c r="L17" s="69">
        <v>16766614</v>
      </c>
      <c r="M17" s="198">
        <v>16766614</v>
      </c>
      <c r="N17" s="69">
        <f t="shared" si="2"/>
        <v>67291471</v>
      </c>
      <c r="O17" s="198">
        <v>21454271</v>
      </c>
      <c r="P17" s="198">
        <v>21449244</v>
      </c>
      <c r="Q17" s="198">
        <v>23778759</v>
      </c>
      <c r="R17" s="198">
        <v>22254720</v>
      </c>
      <c r="S17" s="69">
        <f t="shared" si="3"/>
        <v>88936994</v>
      </c>
      <c r="T17" s="198">
        <v>36052134</v>
      </c>
      <c r="U17" s="198">
        <v>31213834</v>
      </c>
      <c r="V17" s="198">
        <v>31618419</v>
      </c>
      <c r="W17" s="198">
        <v>29287019</v>
      </c>
      <c r="X17" s="69">
        <f t="shared" si="24"/>
        <v>128171406</v>
      </c>
      <c r="Y17" s="198">
        <v>30541763</v>
      </c>
      <c r="Z17" s="198">
        <v>30222543.350000001</v>
      </c>
      <c r="AA17" s="198">
        <v>32565933.390000001</v>
      </c>
      <c r="AB17" s="198">
        <v>33778042.619999997</v>
      </c>
      <c r="AC17" s="69">
        <f t="shared" si="19"/>
        <v>127108282.36000001</v>
      </c>
      <c r="AD17" s="69">
        <v>33670106.129999995</v>
      </c>
      <c r="AE17" s="69">
        <v>33659366.43</v>
      </c>
      <c r="AF17" s="69">
        <v>34210432.330000006</v>
      </c>
      <c r="AG17" s="69">
        <v>32133370.560000002</v>
      </c>
      <c r="AH17" s="69">
        <f t="shared" si="20"/>
        <v>133673275.45000002</v>
      </c>
      <c r="AI17" s="69">
        <v>40790964.240000002</v>
      </c>
      <c r="AJ17" s="69">
        <v>40790964.600000001</v>
      </c>
      <c r="AK17" s="69">
        <v>50886825</v>
      </c>
      <c r="AL17" s="69">
        <v>54132656.689999998</v>
      </c>
      <c r="AM17" s="69">
        <f t="shared" si="7"/>
        <v>186601410.53</v>
      </c>
      <c r="AN17" s="69">
        <v>34668085.559999987</v>
      </c>
      <c r="AO17" s="69">
        <v>38354882.800000004</v>
      </c>
      <c r="AP17" s="69">
        <v>35856740.150000006</v>
      </c>
      <c r="AQ17" s="69">
        <v>41766539.420000002</v>
      </c>
      <c r="AR17" s="69">
        <f t="shared" si="21"/>
        <v>150646247.93000001</v>
      </c>
      <c r="AS17" s="69">
        <v>36654320.069999993</v>
      </c>
      <c r="AT17" s="69">
        <v>31521287.809999995</v>
      </c>
      <c r="AU17" s="69">
        <v>42805066.679999992</v>
      </c>
      <c r="AV17" s="69">
        <v>48568601.079999998</v>
      </c>
      <c r="AW17" s="69">
        <f t="shared" si="22"/>
        <v>159549275.63999999</v>
      </c>
      <c r="AX17" s="69">
        <v>46962035.479999989</v>
      </c>
      <c r="AY17" s="69">
        <v>46984718.57</v>
      </c>
      <c r="AZ17" s="69">
        <v>47910203.049999997</v>
      </c>
      <c r="BA17" s="69">
        <v>46973377.079999998</v>
      </c>
      <c r="BB17" s="69">
        <f t="shared" si="23"/>
        <v>188830334.17999995</v>
      </c>
      <c r="BC17" s="69">
        <v>54063142.739999995</v>
      </c>
    </row>
    <row r="18" spans="1:55">
      <c r="A18" s="13"/>
      <c r="B18" s="197" t="s">
        <v>135</v>
      </c>
      <c r="C18" s="69">
        <v>0</v>
      </c>
      <c r="D18" s="69">
        <f t="shared" si="0"/>
        <v>0</v>
      </c>
      <c r="E18" s="69">
        <v>2291008</v>
      </c>
      <c r="F18" s="69">
        <v>2697672</v>
      </c>
      <c r="G18" s="69">
        <v>2467725</v>
      </c>
      <c r="H18" s="69">
        <v>2654317</v>
      </c>
      <c r="I18" s="69">
        <f t="shared" si="1"/>
        <v>10110722</v>
      </c>
      <c r="J18" s="69">
        <v>4924569</v>
      </c>
      <c r="K18" s="69">
        <v>4849064</v>
      </c>
      <c r="L18" s="69">
        <v>4766073</v>
      </c>
      <c r="M18" s="198">
        <v>4448569</v>
      </c>
      <c r="N18" s="69">
        <f t="shared" si="2"/>
        <v>18988275</v>
      </c>
      <c r="O18" s="198">
        <v>6354196</v>
      </c>
      <c r="P18" s="198">
        <v>6236102</v>
      </c>
      <c r="Q18" s="198">
        <v>7155394</v>
      </c>
      <c r="R18" s="198">
        <v>8001139</v>
      </c>
      <c r="S18" s="69">
        <f t="shared" si="3"/>
        <v>27746831</v>
      </c>
      <c r="T18" s="198">
        <v>7373452</v>
      </c>
      <c r="U18" s="198">
        <v>7438600</v>
      </c>
      <c r="V18" s="198">
        <v>7397790</v>
      </c>
      <c r="W18" s="198">
        <v>8017054</v>
      </c>
      <c r="X18" s="69">
        <f t="shared" si="24"/>
        <v>30226896</v>
      </c>
      <c r="Y18" s="198">
        <v>4835183</v>
      </c>
      <c r="Z18" s="198">
        <v>11203282.98</v>
      </c>
      <c r="AA18" s="198">
        <v>8757954.1799999997</v>
      </c>
      <c r="AB18" s="198">
        <v>8789715.5899999999</v>
      </c>
      <c r="AC18" s="69">
        <f t="shared" si="19"/>
        <v>33586135.75</v>
      </c>
      <c r="AD18" s="69">
        <v>9017921.8600000013</v>
      </c>
      <c r="AE18" s="69">
        <v>8989896.2300000004</v>
      </c>
      <c r="AF18" s="69">
        <v>8953794.3000000007</v>
      </c>
      <c r="AG18" s="69">
        <v>8954950.6300000008</v>
      </c>
      <c r="AH18" s="69">
        <f t="shared" si="20"/>
        <v>35916563.020000003</v>
      </c>
      <c r="AI18" s="69">
        <v>9648180.7400000002</v>
      </c>
      <c r="AJ18" s="69">
        <v>9751976.0999999996</v>
      </c>
      <c r="AK18" s="69">
        <v>10522724</v>
      </c>
      <c r="AL18" s="69">
        <v>10475428.82</v>
      </c>
      <c r="AM18" s="69">
        <f t="shared" si="7"/>
        <v>40398309.659999996</v>
      </c>
      <c r="AN18" s="69">
        <v>9917459.9899999984</v>
      </c>
      <c r="AO18" s="69">
        <v>10040392.5</v>
      </c>
      <c r="AP18" s="69">
        <v>9963057.3599999994</v>
      </c>
      <c r="AQ18" s="69">
        <v>9964983.1799999997</v>
      </c>
      <c r="AR18" s="69">
        <f t="shared" si="21"/>
        <v>39885893.030000001</v>
      </c>
      <c r="AS18" s="69">
        <v>11001972.709999999</v>
      </c>
      <c r="AT18" s="69">
        <v>11009593.610000003</v>
      </c>
      <c r="AU18" s="69">
        <v>10928868.220000001</v>
      </c>
      <c r="AV18" s="69">
        <v>11934679.800000001</v>
      </c>
      <c r="AW18" s="69">
        <f t="shared" si="22"/>
        <v>44875114.340000004</v>
      </c>
      <c r="AX18" s="69">
        <v>13033910.449999999</v>
      </c>
      <c r="AY18" s="69">
        <v>12332061.929999998</v>
      </c>
      <c r="AZ18" s="69">
        <v>13053449.869999999</v>
      </c>
      <c r="BA18" s="69">
        <v>13178782.549999999</v>
      </c>
      <c r="BB18" s="69">
        <f t="shared" si="23"/>
        <v>51598204.79999999</v>
      </c>
      <c r="BC18" s="69">
        <v>11244697.34</v>
      </c>
    </row>
    <row r="19" spans="1:55">
      <c r="A19" s="13"/>
      <c r="B19" s="200" t="s">
        <v>178</v>
      </c>
      <c r="C19" s="201">
        <f>SUM(C13:C18)</f>
        <v>120690937</v>
      </c>
      <c r="D19" s="201">
        <f t="shared" ref="D19" si="25">SUM(D13:D18)</f>
        <v>120690937</v>
      </c>
      <c r="E19" s="201">
        <f t="shared" ref="E19:S19" si="26">SUM(E13:E18)</f>
        <v>142971447</v>
      </c>
      <c r="F19" s="201">
        <f t="shared" si="26"/>
        <v>138645466</v>
      </c>
      <c r="G19" s="201">
        <f t="shared" si="26"/>
        <v>143607792</v>
      </c>
      <c r="H19" s="201">
        <f t="shared" si="26"/>
        <v>195592284</v>
      </c>
      <c r="I19" s="201">
        <f t="shared" si="26"/>
        <v>620816989</v>
      </c>
      <c r="J19" s="201">
        <f t="shared" si="26"/>
        <v>206670741</v>
      </c>
      <c r="K19" s="201">
        <f t="shared" si="26"/>
        <v>220257069</v>
      </c>
      <c r="L19" s="201">
        <f t="shared" si="26"/>
        <v>228505233</v>
      </c>
      <c r="M19" s="201">
        <f t="shared" si="26"/>
        <v>256345217</v>
      </c>
      <c r="N19" s="201">
        <f t="shared" ref="N19" si="27">SUM(N13:N18)</f>
        <v>911778260</v>
      </c>
      <c r="O19" s="201">
        <f t="shared" si="26"/>
        <v>254616301</v>
      </c>
      <c r="P19" s="201">
        <f t="shared" si="26"/>
        <v>279087943</v>
      </c>
      <c r="Q19" s="201">
        <f t="shared" si="26"/>
        <v>307489842</v>
      </c>
      <c r="R19" s="201">
        <f t="shared" si="26"/>
        <v>348893391</v>
      </c>
      <c r="S19" s="201">
        <f t="shared" si="26"/>
        <v>1190087477</v>
      </c>
      <c r="T19" s="201">
        <f>SUM(T13:T18)</f>
        <v>344175517</v>
      </c>
      <c r="U19" s="201">
        <f t="shared" ref="U19:X19" si="28">SUM(U13:U18)</f>
        <v>351191168</v>
      </c>
      <c r="V19" s="201">
        <f t="shared" si="28"/>
        <v>349959755</v>
      </c>
      <c r="W19" s="201">
        <f t="shared" si="28"/>
        <v>409423568</v>
      </c>
      <c r="X19" s="201">
        <f t="shared" si="28"/>
        <v>1454750008</v>
      </c>
      <c r="Y19" s="201">
        <f t="shared" ref="Y19:AP19" si="29">SUM(Y13:Y18)</f>
        <v>368926132</v>
      </c>
      <c r="Z19" s="201">
        <f t="shared" si="29"/>
        <v>423451083.78000009</v>
      </c>
      <c r="AA19" s="201">
        <f t="shared" si="29"/>
        <v>444027064.48000002</v>
      </c>
      <c r="AB19" s="201">
        <f t="shared" ref="AB19" si="30">SUM(AB13:AB18)</f>
        <v>490535669.53999996</v>
      </c>
      <c r="AC19" s="201">
        <f t="shared" si="29"/>
        <v>1726939949.8000002</v>
      </c>
      <c r="AD19" s="201">
        <f t="shared" si="29"/>
        <v>430952116.21172422</v>
      </c>
      <c r="AE19" s="201">
        <f t="shared" si="29"/>
        <v>454657160.45000011</v>
      </c>
      <c r="AF19" s="201">
        <f t="shared" si="29"/>
        <v>455976224.01788962</v>
      </c>
      <c r="AG19" s="201">
        <f t="shared" si="29"/>
        <v>506111721.99704504</v>
      </c>
      <c r="AH19" s="201">
        <f t="shared" si="29"/>
        <v>1847697222.6766589</v>
      </c>
      <c r="AI19" s="201">
        <f t="shared" si="29"/>
        <v>453354974.08000004</v>
      </c>
      <c r="AJ19" s="201">
        <f t="shared" ref="AJ19:AL19" si="31">SUM(AJ13:AJ18)</f>
        <v>357468514.06000006</v>
      </c>
      <c r="AK19" s="201">
        <f t="shared" ref="AK19" si="32">SUM(AK13:AK18)</f>
        <v>402087028</v>
      </c>
      <c r="AL19" s="201">
        <f t="shared" si="31"/>
        <v>461982763.12647343</v>
      </c>
      <c r="AM19" s="201">
        <f t="shared" si="29"/>
        <v>1674893279.2664735</v>
      </c>
      <c r="AN19" s="201">
        <f t="shared" si="29"/>
        <v>364420946.12965322</v>
      </c>
      <c r="AO19" s="201">
        <f t="shared" si="29"/>
        <v>420025332.59501672</v>
      </c>
      <c r="AP19" s="201">
        <f t="shared" si="29"/>
        <v>420559904.03029263</v>
      </c>
      <c r="AQ19" s="201">
        <f>SUM(AQ13:AQ18)</f>
        <v>495256434.70806414</v>
      </c>
      <c r="AR19" s="201">
        <f t="shared" ref="AR19:BB19" si="33">SUM(AR13:AR18)</f>
        <v>1700262617.4630265</v>
      </c>
      <c r="AS19" s="201">
        <f t="shared" si="33"/>
        <v>439106311.15793097</v>
      </c>
      <c r="AT19" s="201">
        <f t="shared" si="33"/>
        <v>473740978.05793107</v>
      </c>
      <c r="AU19" s="201">
        <f t="shared" si="33"/>
        <v>472520033.63793111</v>
      </c>
      <c r="AV19" s="201">
        <f t="shared" si="33"/>
        <v>579221140.88413787</v>
      </c>
      <c r="AW19" s="201">
        <f t="shared" si="33"/>
        <v>1964588463.737931</v>
      </c>
      <c r="AX19" s="201">
        <f t="shared" si="33"/>
        <v>517754890.75724143</v>
      </c>
      <c r="AY19" s="201">
        <f t="shared" si="33"/>
        <v>557267434.28482759</v>
      </c>
      <c r="AZ19" s="201">
        <f t="shared" si="33"/>
        <v>559343841.03724134</v>
      </c>
      <c r="BA19" s="201">
        <f t="shared" si="33"/>
        <v>607829177.78000021</v>
      </c>
      <c r="BB19" s="201">
        <f t="shared" si="33"/>
        <v>2242195343.8593106</v>
      </c>
      <c r="BC19" s="201">
        <f t="shared" ref="BC19" si="34">SUM(BC13:BC18)</f>
        <v>552048397.04137945</v>
      </c>
    </row>
    <row r="20" spans="1:55">
      <c r="A20" s="13"/>
      <c r="B20" s="197" t="s">
        <v>179</v>
      </c>
      <c r="C20" s="69">
        <v>11054449</v>
      </c>
      <c r="D20" s="69">
        <f t="shared" si="0"/>
        <v>11054449</v>
      </c>
      <c r="E20" s="69">
        <v>103054306</v>
      </c>
      <c r="F20" s="69">
        <v>36772769</v>
      </c>
      <c r="G20" s="69">
        <v>31479876</v>
      </c>
      <c r="H20" s="69">
        <v>28629485</v>
      </c>
      <c r="I20" s="69">
        <f t="shared" si="1"/>
        <v>199936436</v>
      </c>
      <c r="J20" s="69">
        <v>26175120</v>
      </c>
      <c r="K20" s="69">
        <v>23481901</v>
      </c>
      <c r="L20" s="69">
        <v>17715966</v>
      </c>
      <c r="M20" s="198">
        <v>17074125</v>
      </c>
      <c r="N20" s="69">
        <f t="shared" si="2"/>
        <v>84447112</v>
      </c>
      <c r="O20" s="198">
        <v>15129665</v>
      </c>
      <c r="P20" s="198">
        <v>7467321</v>
      </c>
      <c r="Q20" s="198">
        <v>28123269</v>
      </c>
      <c r="R20" s="198">
        <v>29894689</v>
      </c>
      <c r="S20" s="69">
        <f>SUM(O20:R20)</f>
        <v>80614944</v>
      </c>
      <c r="T20" s="198">
        <v>23158276</v>
      </c>
      <c r="U20" s="198">
        <v>11115095</v>
      </c>
      <c r="V20" s="198">
        <v>39695599</v>
      </c>
      <c r="W20" s="198">
        <v>39325009</v>
      </c>
      <c r="X20" s="69">
        <f>SUM(T20:W20)</f>
        <v>113293979</v>
      </c>
      <c r="Y20" s="198">
        <v>35709058</v>
      </c>
      <c r="Z20" s="198">
        <v>21053794.449999996</v>
      </c>
      <c r="AA20" s="198">
        <v>8256325.5099999998</v>
      </c>
      <c r="AB20" s="198">
        <v>15154221.92</v>
      </c>
      <c r="AC20" s="69">
        <f t="shared" ref="AC20:AC24" si="35">SUM(Y20:AB20)</f>
        <v>80173399.879999995</v>
      </c>
      <c r="AD20" s="69">
        <v>19321190.199999999</v>
      </c>
      <c r="AE20" s="69">
        <v>16730643.15</v>
      </c>
      <c r="AF20" s="69">
        <v>17722611.129999995</v>
      </c>
      <c r="AG20" s="69">
        <v>17285776.649999999</v>
      </c>
      <c r="AH20" s="69">
        <f t="shared" ref="AH20:AH24" si="36">SUM(AD20:AG20)</f>
        <v>71060221.129999995</v>
      </c>
      <c r="AI20" s="69">
        <v>9005479</v>
      </c>
      <c r="AJ20" s="69">
        <v>2955542</v>
      </c>
      <c r="AK20" s="69">
        <v>4383241</v>
      </c>
      <c r="AL20" s="69">
        <v>3945872.21</v>
      </c>
      <c r="AM20" s="69">
        <f t="shared" si="7"/>
        <v>20290134.210000001</v>
      </c>
      <c r="AN20" s="69">
        <v>2957472.6599999997</v>
      </c>
      <c r="AO20" s="69">
        <v>3380061.0499999993</v>
      </c>
      <c r="AP20" s="69">
        <v>2898842.95</v>
      </c>
      <c r="AQ20" s="69">
        <v>6962259.2599999998</v>
      </c>
      <c r="AR20" s="69">
        <f t="shared" ref="AR20" si="37">SUM(AN20:AQ20)</f>
        <v>16198635.92</v>
      </c>
      <c r="AS20" s="69">
        <v>8455758.040000001</v>
      </c>
      <c r="AT20" s="69">
        <v>7228796.5300000003</v>
      </c>
      <c r="AU20" s="69">
        <v>5498616.6500000004</v>
      </c>
      <c r="AV20" s="69">
        <v>7647007.4199999999</v>
      </c>
      <c r="AW20" s="69">
        <f t="shared" ref="AW20:AW24" si="38">SUM(AS20:AV20)</f>
        <v>28830178.640000001</v>
      </c>
      <c r="AX20" s="69">
        <v>6431041.2600000007</v>
      </c>
      <c r="AY20" s="69">
        <v>16367794.510000002</v>
      </c>
      <c r="AZ20" s="69">
        <v>15326210.060000002</v>
      </c>
      <c r="BA20" s="69">
        <v>19520976.259999994</v>
      </c>
      <c r="BB20" s="69">
        <f>SUM(AX20:BA20)</f>
        <v>57646022.090000004</v>
      </c>
      <c r="BC20" s="69">
        <v>18559110.82</v>
      </c>
    </row>
    <row r="21" spans="1:55">
      <c r="A21" s="13"/>
      <c r="B21" s="197" t="s">
        <v>180</v>
      </c>
      <c r="C21" s="69">
        <v>49082</v>
      </c>
      <c r="D21" s="69">
        <f t="shared" si="0"/>
        <v>49082</v>
      </c>
      <c r="E21" s="69">
        <v>118007</v>
      </c>
      <c r="F21" s="69">
        <v>72685</v>
      </c>
      <c r="G21" s="69">
        <v>64118</v>
      </c>
      <c r="H21" s="69">
        <v>66169</v>
      </c>
      <c r="I21" s="69">
        <f t="shared" si="1"/>
        <v>320979</v>
      </c>
      <c r="J21" s="69">
        <v>74288</v>
      </c>
      <c r="K21" s="69">
        <v>64580</v>
      </c>
      <c r="L21" s="69">
        <v>65722</v>
      </c>
      <c r="M21" s="198">
        <v>145682</v>
      </c>
      <c r="N21" s="69">
        <f t="shared" si="2"/>
        <v>350272</v>
      </c>
      <c r="O21" s="198">
        <v>102112</v>
      </c>
      <c r="P21" s="198">
        <v>91772</v>
      </c>
      <c r="Q21" s="198">
        <v>4258549</v>
      </c>
      <c r="R21" s="198">
        <v>17073858</v>
      </c>
      <c r="S21" s="69">
        <f t="shared" si="3"/>
        <v>21526291</v>
      </c>
      <c r="T21" s="198">
        <v>24166939</v>
      </c>
      <c r="U21" s="198">
        <v>24837298</v>
      </c>
      <c r="V21" s="198">
        <v>27313349</v>
      </c>
      <c r="W21" s="198">
        <v>54123927</v>
      </c>
      <c r="X21" s="69">
        <f t="shared" ref="X21:X24" si="39">SUM(T21:W21)</f>
        <v>130441513</v>
      </c>
      <c r="Y21" s="198">
        <v>53512414</v>
      </c>
      <c r="Z21" s="198">
        <v>67444517.519999996</v>
      </c>
      <c r="AA21" s="198">
        <v>105842109.34999999</v>
      </c>
      <c r="AB21" s="198">
        <v>106170579.93999998</v>
      </c>
      <c r="AC21" s="69">
        <f t="shared" si="35"/>
        <v>332969620.81</v>
      </c>
      <c r="AD21" s="69">
        <v>104696848.90000001</v>
      </c>
      <c r="AE21" s="69">
        <v>105788945.41999999</v>
      </c>
      <c r="AF21" s="69">
        <v>132054926.57999998</v>
      </c>
      <c r="AG21" s="69">
        <v>105617791.22</v>
      </c>
      <c r="AH21" s="69">
        <f t="shared" si="36"/>
        <v>448158512.12</v>
      </c>
      <c r="AI21" s="69">
        <v>89080861</v>
      </c>
      <c r="AJ21" s="69">
        <v>86040547</v>
      </c>
      <c r="AK21" s="69">
        <v>84996344</v>
      </c>
      <c r="AL21" s="69">
        <v>85775296.589999989</v>
      </c>
      <c r="AM21" s="69">
        <f>SUM(AI21:AL21)</f>
        <v>345893048.58999997</v>
      </c>
      <c r="AN21" s="69">
        <v>85420306.790000007</v>
      </c>
      <c r="AO21" s="69">
        <v>87142953.719999984</v>
      </c>
      <c r="AP21" s="69">
        <v>88153909.169999987</v>
      </c>
      <c r="AQ21" s="69">
        <v>91141679.799999997</v>
      </c>
      <c r="AR21" s="69">
        <f>SUM(AN21:AQ21)</f>
        <v>351858849.47999996</v>
      </c>
      <c r="AS21" s="69">
        <v>88512312.440000013</v>
      </c>
      <c r="AT21" s="69">
        <v>93132029.989999995</v>
      </c>
      <c r="AU21" s="69">
        <v>99432575.50999999</v>
      </c>
      <c r="AV21" s="69">
        <v>123864848.75</v>
      </c>
      <c r="AW21" s="69">
        <f t="shared" si="38"/>
        <v>404941766.69</v>
      </c>
      <c r="AX21" s="69">
        <v>137360170.16999999</v>
      </c>
      <c r="AY21" s="69">
        <v>153119956.66</v>
      </c>
      <c r="AZ21" s="69">
        <v>171523059.97000003</v>
      </c>
      <c r="BA21" s="69">
        <v>168460795.49000001</v>
      </c>
      <c r="BB21" s="69">
        <f>SUM(AX21:BA21)</f>
        <v>630463982.28999996</v>
      </c>
      <c r="BC21" s="69">
        <v>157183631.34999999</v>
      </c>
    </row>
    <row r="22" spans="1:55">
      <c r="A22" s="13"/>
      <c r="B22" s="197" t="s">
        <v>181</v>
      </c>
      <c r="C22" s="69">
        <v>180356</v>
      </c>
      <c r="D22" s="69">
        <f t="shared" si="0"/>
        <v>180356</v>
      </c>
      <c r="E22" s="69">
        <v>-1379555</v>
      </c>
      <c r="F22" s="69">
        <v>-316735</v>
      </c>
      <c r="G22" s="69">
        <v>3316185</v>
      </c>
      <c r="H22" s="69">
        <v>4454684</v>
      </c>
      <c r="I22" s="69">
        <f t="shared" si="1"/>
        <v>6074579</v>
      </c>
      <c r="J22" s="69">
        <v>3722439</v>
      </c>
      <c r="K22" s="69">
        <v>6516393</v>
      </c>
      <c r="L22" s="69">
        <v>23338359</v>
      </c>
      <c r="M22" s="198">
        <v>10408471</v>
      </c>
      <c r="N22" s="69">
        <f t="shared" si="2"/>
        <v>43985662</v>
      </c>
      <c r="O22" s="198">
        <v>-3234491</v>
      </c>
      <c r="P22" s="198">
        <v>52899891</v>
      </c>
      <c r="Q22" s="198">
        <v>23340211</v>
      </c>
      <c r="R22" s="198">
        <v>37334752</v>
      </c>
      <c r="S22" s="69">
        <f t="shared" si="3"/>
        <v>110340363</v>
      </c>
      <c r="T22" s="198">
        <v>-63190258</v>
      </c>
      <c r="U22" s="198">
        <v>-21204547</v>
      </c>
      <c r="V22" s="198">
        <v>6950064</v>
      </c>
      <c r="W22" s="198">
        <v>59038380</v>
      </c>
      <c r="X22" s="69">
        <f t="shared" si="39"/>
        <v>-18406361</v>
      </c>
      <c r="Y22" s="198">
        <v>-57764810</v>
      </c>
      <c r="Z22" s="198">
        <v>71922978.99000001</v>
      </c>
      <c r="AA22" s="198">
        <v>-56226436.769999996</v>
      </c>
      <c r="AB22" s="198">
        <v>35507481.910000004</v>
      </c>
      <c r="AC22" s="69">
        <f t="shared" si="35"/>
        <v>-6560785.8699999824</v>
      </c>
      <c r="AD22" s="69">
        <v>-9142773.1300000139</v>
      </c>
      <c r="AE22" s="69">
        <v>-7779822.9199999981</v>
      </c>
      <c r="AF22" s="69">
        <v>15102268.390000021</v>
      </c>
      <c r="AG22" s="69">
        <v>-20550065.789999999</v>
      </c>
      <c r="AH22" s="69">
        <f t="shared" si="36"/>
        <v>-22370393.449999988</v>
      </c>
      <c r="AI22" s="69">
        <v>21571427.850000001</v>
      </c>
      <c r="AJ22" s="69">
        <v>-2246252.21</v>
      </c>
      <c r="AK22" s="69">
        <v>-6462943</v>
      </c>
      <c r="AL22" s="69">
        <v>-44045918.00000003</v>
      </c>
      <c r="AM22" s="69">
        <f t="shared" si="7"/>
        <v>-31183685.360000029</v>
      </c>
      <c r="AN22" s="69">
        <v>19212273.020000022</v>
      </c>
      <c r="AO22" s="69">
        <v>-3579853.2700000005</v>
      </c>
      <c r="AP22" s="69">
        <v>3634759.6299999789</v>
      </c>
      <c r="AQ22" s="69">
        <v>-1182186.1900000616</v>
      </c>
      <c r="AR22" s="69">
        <f t="shared" ref="AR22:AR24" si="40">SUM(AN22:AQ22)</f>
        <v>18084993.189999942</v>
      </c>
      <c r="AS22" s="69">
        <v>4944582.9299999801</v>
      </c>
      <c r="AT22" s="69">
        <v>5371576.439999993</v>
      </c>
      <c r="AU22" s="69">
        <v>-948964.13999995822</v>
      </c>
      <c r="AV22" s="69">
        <v>-15292235.67999994</v>
      </c>
      <c r="AW22" s="69">
        <f>SUM(AS22:AV22)</f>
        <v>-5925040.4499999247</v>
      </c>
      <c r="AX22" s="69">
        <v>-13915824.42999992</v>
      </c>
      <c r="AY22" s="69">
        <v>-5506449.9999999851</v>
      </c>
      <c r="AZ22" s="69">
        <v>5017751.3500000117</v>
      </c>
      <c r="BA22" s="69">
        <v>-10835416.15000003</v>
      </c>
      <c r="BB22" s="69">
        <f>SUM(AX22:BA22)</f>
        <v>-25239939.229999922</v>
      </c>
      <c r="BC22" s="69">
        <v>-3171213.34999996</v>
      </c>
    </row>
    <row r="23" spans="1:55">
      <c r="A23" s="13"/>
      <c r="B23" s="197" t="s">
        <v>182</v>
      </c>
      <c r="C23" s="69">
        <v>11664027</v>
      </c>
      <c r="D23" s="69">
        <f t="shared" si="0"/>
        <v>11664027</v>
      </c>
      <c r="E23" s="69">
        <v>0</v>
      </c>
      <c r="F23" s="69">
        <v>0</v>
      </c>
      <c r="G23" s="69">
        <v>0</v>
      </c>
      <c r="H23" s="69">
        <v>2140453</v>
      </c>
      <c r="I23" s="69">
        <f t="shared" si="1"/>
        <v>2140453</v>
      </c>
      <c r="J23" s="69">
        <v>0</v>
      </c>
      <c r="K23" s="69">
        <v>0</v>
      </c>
      <c r="L23" s="69">
        <v>0</v>
      </c>
      <c r="M23" s="198">
        <v>-1968613</v>
      </c>
      <c r="N23" s="69">
        <f t="shared" si="2"/>
        <v>-1968613</v>
      </c>
      <c r="O23" s="198">
        <v>0</v>
      </c>
      <c r="P23" s="198">
        <v>0</v>
      </c>
      <c r="Q23" s="198">
        <v>0</v>
      </c>
      <c r="R23" s="198">
        <v>2121793</v>
      </c>
      <c r="S23" s="69">
        <f t="shared" si="3"/>
        <v>2121793</v>
      </c>
      <c r="T23" s="198">
        <v>0</v>
      </c>
      <c r="U23" s="198">
        <v>0</v>
      </c>
      <c r="V23" s="198">
        <v>0</v>
      </c>
      <c r="W23" s="198">
        <v>232946</v>
      </c>
      <c r="X23" s="69">
        <f t="shared" si="39"/>
        <v>232946</v>
      </c>
      <c r="Y23" s="198">
        <v>0</v>
      </c>
      <c r="Z23" s="198">
        <v>0</v>
      </c>
      <c r="AA23" s="198">
        <v>0</v>
      </c>
      <c r="AB23" s="198">
        <v>2625654</v>
      </c>
      <c r="AC23" s="69">
        <f t="shared" si="35"/>
        <v>2625654</v>
      </c>
      <c r="AD23" s="69">
        <v>0</v>
      </c>
      <c r="AE23" s="69">
        <v>0</v>
      </c>
      <c r="AF23" s="69">
        <v>0</v>
      </c>
      <c r="AG23" s="69">
        <v>5589422</v>
      </c>
      <c r="AH23" s="69">
        <f t="shared" si="36"/>
        <v>5589422</v>
      </c>
      <c r="AI23" s="69">
        <v>0</v>
      </c>
      <c r="AJ23" s="69">
        <v>0</v>
      </c>
      <c r="AK23" s="69">
        <v>0</v>
      </c>
      <c r="AL23" s="69">
        <v>2061933</v>
      </c>
      <c r="AM23" s="69">
        <f t="shared" si="7"/>
        <v>2061933</v>
      </c>
      <c r="AN23" s="69">
        <v>0</v>
      </c>
      <c r="AO23" s="69">
        <v>0</v>
      </c>
      <c r="AP23" s="69">
        <v>0</v>
      </c>
      <c r="AQ23" s="69">
        <v>3009992</v>
      </c>
      <c r="AR23" s="69">
        <f t="shared" si="40"/>
        <v>3009992</v>
      </c>
      <c r="AS23" s="69">
        <v>0</v>
      </c>
      <c r="AT23" s="69">
        <v>0</v>
      </c>
      <c r="AU23" s="69">
        <v>0</v>
      </c>
      <c r="AV23" s="69">
        <v>9954416.1900000013</v>
      </c>
      <c r="AW23" s="69">
        <f t="shared" si="38"/>
        <v>9954416.1900000013</v>
      </c>
      <c r="AX23" s="69">
        <v>0</v>
      </c>
      <c r="AY23" s="69">
        <v>0</v>
      </c>
      <c r="AZ23" s="69">
        <v>0</v>
      </c>
      <c r="BA23" s="69">
        <v>4288064</v>
      </c>
      <c r="BB23" s="69">
        <f t="shared" ref="BB23:BB25" si="41">SUM(AX23:BA23)</f>
        <v>4288064</v>
      </c>
      <c r="BC23" s="69"/>
    </row>
    <row r="24" spans="1:55">
      <c r="A24" s="13"/>
      <c r="B24" s="197" t="s">
        <v>183</v>
      </c>
      <c r="C24" s="69">
        <v>179004000</v>
      </c>
      <c r="D24" s="69">
        <f t="shared" si="0"/>
        <v>179004000</v>
      </c>
      <c r="E24" s="69">
        <v>117893000</v>
      </c>
      <c r="F24" s="69">
        <v>99998000</v>
      </c>
      <c r="G24" s="69">
        <v>113218000</v>
      </c>
      <c r="H24" s="69">
        <v>19947552</v>
      </c>
      <c r="I24" s="69">
        <f t="shared" si="1"/>
        <v>351056552</v>
      </c>
      <c r="J24" s="69">
        <v>198945000</v>
      </c>
      <c r="K24" s="69">
        <v>186264720</v>
      </c>
      <c r="L24" s="69">
        <v>221627575</v>
      </c>
      <c r="M24" s="198">
        <v>596242199</v>
      </c>
      <c r="N24" s="69">
        <f t="shared" si="2"/>
        <v>1203079494</v>
      </c>
      <c r="O24" s="198">
        <v>79975493</v>
      </c>
      <c r="P24" s="198">
        <v>2368849525</v>
      </c>
      <c r="Q24" s="198">
        <v>119945368</v>
      </c>
      <c r="R24" s="198">
        <v>1220609478</v>
      </c>
      <c r="S24" s="69">
        <f t="shared" si="3"/>
        <v>3789379864</v>
      </c>
      <c r="T24" s="198">
        <v>-33768623</v>
      </c>
      <c r="U24" s="198">
        <v>60280304</v>
      </c>
      <c r="V24" s="198">
        <v>1253311980</v>
      </c>
      <c r="W24" s="198">
        <v>1240310382</v>
      </c>
      <c r="X24" s="69">
        <f t="shared" si="39"/>
        <v>2520134043</v>
      </c>
      <c r="Y24" s="198">
        <v>-108597917</v>
      </c>
      <c r="Z24" s="198">
        <v>910637834.19000006</v>
      </c>
      <c r="AA24" s="198">
        <v>-47549498.619999997</v>
      </c>
      <c r="AB24" s="198">
        <v>-26742331.539999999</v>
      </c>
      <c r="AC24" s="69">
        <f t="shared" si="35"/>
        <v>727748087.03000009</v>
      </c>
      <c r="AD24" s="69">
        <v>49460416.18</v>
      </c>
      <c r="AE24" s="69">
        <v>-109336317.09999999</v>
      </c>
      <c r="AF24" s="69">
        <v>-119773611.42999996</v>
      </c>
      <c r="AG24" s="69">
        <v>742715260.34000015</v>
      </c>
      <c r="AH24" s="69">
        <f t="shared" si="36"/>
        <v>563065747.99000025</v>
      </c>
      <c r="AI24" s="69">
        <v>0</v>
      </c>
      <c r="AJ24" s="69">
        <v>0</v>
      </c>
      <c r="AK24" s="69">
        <v>0</v>
      </c>
      <c r="AL24" s="69">
        <v>36033690.340000004</v>
      </c>
      <c r="AM24" s="69">
        <f t="shared" si="7"/>
        <v>36033690.340000004</v>
      </c>
      <c r="AN24" s="69">
        <v>0</v>
      </c>
      <c r="AO24" s="69">
        <v>-14414333.689999998</v>
      </c>
      <c r="AP24" s="69">
        <v>-34740399.980000004</v>
      </c>
      <c r="AQ24" s="69">
        <v>107824654.30999994</v>
      </c>
      <c r="AR24" s="69">
        <f t="shared" si="40"/>
        <v>58669920.639999941</v>
      </c>
      <c r="AS24" s="69">
        <v>-10181555.34</v>
      </c>
      <c r="AT24" s="69">
        <v>10306649.43</v>
      </c>
      <c r="AU24" s="69">
        <v>-17775014.68</v>
      </c>
      <c r="AV24" s="69">
        <v>80570927.879999995</v>
      </c>
      <c r="AW24" s="69">
        <f t="shared" si="38"/>
        <v>62921007.289999992</v>
      </c>
      <c r="AX24" s="69">
        <v>18999670.889999997</v>
      </c>
      <c r="AY24" s="69">
        <v>-22848064.609999999</v>
      </c>
      <c r="AZ24" s="69">
        <v>82930928.639999986</v>
      </c>
      <c r="BA24" s="69">
        <v>39519027.82</v>
      </c>
      <c r="BB24" s="69">
        <f t="shared" si="41"/>
        <v>118601562.73999998</v>
      </c>
      <c r="BC24" s="69">
        <v>-20589166.050000001</v>
      </c>
    </row>
    <row r="25" spans="1:55">
      <c r="A25" s="13"/>
      <c r="B25" s="197" t="s">
        <v>266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98"/>
      <c r="N25" s="69"/>
      <c r="O25" s="198"/>
      <c r="P25" s="198"/>
      <c r="Q25" s="198"/>
      <c r="R25" s="198"/>
      <c r="S25" s="69"/>
      <c r="T25" s="198"/>
      <c r="U25" s="198"/>
      <c r="V25" s="198"/>
      <c r="W25" s="198"/>
      <c r="X25" s="69"/>
      <c r="Y25" s="198"/>
      <c r="Z25" s="198"/>
      <c r="AA25" s="198"/>
      <c r="AB25" s="198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>
        <v>2510949.9399999976</v>
      </c>
      <c r="BB25" s="69">
        <f t="shared" si="41"/>
        <v>2510949.9399999976</v>
      </c>
      <c r="BC25" s="69">
        <v>209915.72500000001</v>
      </c>
    </row>
    <row r="26" spans="1:55">
      <c r="A26" s="13"/>
      <c r="B26" s="200" t="s">
        <v>184</v>
      </c>
      <c r="C26" s="201">
        <f>+C12-C19+C20-C21+C22-C23+C24</f>
        <v>402818806</v>
      </c>
      <c r="D26" s="201">
        <f t="shared" ref="D26" si="42">+D12-D19+D20-D21+D22-D23+D24</f>
        <v>402818806</v>
      </c>
      <c r="E26" s="201">
        <f t="shared" ref="E26:S26" si="43">+E12-E19+E20-E21+E22-E23+E24</f>
        <v>459196080</v>
      </c>
      <c r="F26" s="201">
        <f t="shared" si="43"/>
        <v>403076312</v>
      </c>
      <c r="G26" s="201">
        <f t="shared" si="43"/>
        <v>410454663</v>
      </c>
      <c r="H26" s="201">
        <f t="shared" si="43"/>
        <v>335028211</v>
      </c>
      <c r="I26" s="201">
        <f t="shared" si="43"/>
        <v>1607755266</v>
      </c>
      <c r="J26" s="201">
        <f t="shared" si="43"/>
        <v>498974917</v>
      </c>
      <c r="K26" s="201">
        <f t="shared" si="43"/>
        <v>536635399</v>
      </c>
      <c r="L26" s="201">
        <f t="shared" si="43"/>
        <v>640406142</v>
      </c>
      <c r="M26" s="201">
        <f t="shared" si="43"/>
        <v>1023910890</v>
      </c>
      <c r="N26" s="201">
        <f t="shared" ref="N26" si="44">+N12-N19+N20-N21+N22-N23+N24</f>
        <v>2699927348</v>
      </c>
      <c r="O26" s="201">
        <f t="shared" si="43"/>
        <v>500490025</v>
      </c>
      <c r="P26" s="201">
        <f t="shared" si="43"/>
        <v>2823906994</v>
      </c>
      <c r="Q26" s="201">
        <f t="shared" si="43"/>
        <v>668008131</v>
      </c>
      <c r="R26" s="201">
        <f t="shared" si="43"/>
        <v>1880343129</v>
      </c>
      <c r="S26" s="201">
        <f t="shared" si="43"/>
        <v>5872748279</v>
      </c>
      <c r="T26" s="201">
        <f>+T12-T19+T20-T21+T22-T23+T24</f>
        <v>524509723</v>
      </c>
      <c r="U26" s="201">
        <f t="shared" ref="U26:V26" si="45">+U12-U19+U20-U21+U22-U23+U24</f>
        <v>648280808</v>
      </c>
      <c r="V26" s="201">
        <f t="shared" si="45"/>
        <v>1930543285</v>
      </c>
      <c r="W26" s="201">
        <f>+W12-W19+W20-W21+W22-W23+W24</f>
        <v>2062927541</v>
      </c>
      <c r="X26" s="201">
        <f>+X12-X19+X20-X21+X22-X23+X24</f>
        <v>5166261357</v>
      </c>
      <c r="Y26" s="201">
        <f t="shared" ref="Y26:AA26" si="46">+Y12-Y19+Y20-Y21+Y22-Y23+Y24</f>
        <v>601025402</v>
      </c>
      <c r="Z26" s="201">
        <f t="shared" si="46"/>
        <v>1761503625.46</v>
      </c>
      <c r="AA26" s="201">
        <f t="shared" si="46"/>
        <v>653200101.60793114</v>
      </c>
      <c r="AB26" s="201">
        <f t="shared" ref="AB26" si="47">+AB12-AB19+AB20-AB21+AB22-AB23+AB24</f>
        <v>876068160.4820689</v>
      </c>
      <c r="AC26" s="201">
        <f>+AC12-AC19+AC20-AC21+AC22-AC23+AC24</f>
        <v>3891797289.5500002</v>
      </c>
      <c r="AD26" s="201">
        <v>886797147.00862062</v>
      </c>
      <c r="AE26" s="201">
        <f t="shared" ref="AE26:AN26" si="48">+AE12-AE19+AE20-AE21+AE22-AE23+AE24</f>
        <v>778947172.17586207</v>
      </c>
      <c r="AF26" s="201">
        <f t="shared" si="48"/>
        <v>776429301.36482763</v>
      </c>
      <c r="AG26" s="201">
        <f t="shared" si="48"/>
        <v>1662592469.74931</v>
      </c>
      <c r="AH26" s="201">
        <f t="shared" si="48"/>
        <v>4104766090.2986207</v>
      </c>
      <c r="AI26" s="201">
        <f t="shared" si="48"/>
        <v>884765647.76999998</v>
      </c>
      <c r="AJ26" s="201">
        <f t="shared" ref="AJ26" si="49">+AJ12-AJ19+AJ20-AJ21+AJ22-AJ23+AJ24</f>
        <v>457021265.52999991</v>
      </c>
      <c r="AK26" s="201">
        <f>+AK12-AK19+AK20-AK21+AK22-AK23+AK24</f>
        <v>614669624.5</v>
      </c>
      <c r="AL26" s="201">
        <f>+AL12-AL19+AL20-AL21+AL22-AL23+AL24</f>
        <v>687547150.55999994</v>
      </c>
      <c r="AM26" s="201">
        <f t="shared" si="48"/>
        <v>2644003685.3600001</v>
      </c>
      <c r="AN26" s="201">
        <f t="shared" si="48"/>
        <v>598409907.81310344</v>
      </c>
      <c r="AO26" s="201">
        <f>+AO12-AO19+AO20-AO21+AO22-AO23+AO24</f>
        <v>655722353.48586202</v>
      </c>
      <c r="AP26" s="201">
        <f>+AP12-AP19+AP20-AP21+AP22-AP23+AP24</f>
        <v>662119193.82275856</v>
      </c>
      <c r="AQ26" s="201">
        <f>+AQ12-AQ19+AQ20-AQ21+AQ22-AQ23+AQ24</f>
        <v>887749698.47896552</v>
      </c>
      <c r="AR26" s="201">
        <f>+AR12-AR19+AR20-AR21+AR22-AR23+AR24</f>
        <v>2804001153.6006899</v>
      </c>
      <c r="AS26" s="201">
        <f t="shared" ref="AS26" si="50">+AS12-AS19+AS20-AS21+AS22-AS23+AS24</f>
        <v>777900030.07172406</v>
      </c>
      <c r="AT26" s="201">
        <f>+AT12-AT19+AT20-AT21+AT22-AT23+AT24</f>
        <v>794150889.90724123</v>
      </c>
      <c r="AU26" s="201">
        <f>+AU12-AU19+AU20-AU21+AU22-AU23+AU24</f>
        <v>763920239.77344811</v>
      </c>
      <c r="AV26" s="201">
        <f t="shared" ref="AV26" si="51">+AV12-AV19+AV20-AV21+AV22-AV23+AV24</f>
        <v>883445432.62107575</v>
      </c>
      <c r="AW26" s="201">
        <f>+AW12-AW19+AW20-AW21+AW22-AW23+AW24</f>
        <v>3219416592.3734899</v>
      </c>
      <c r="AX26" s="201">
        <f t="shared" ref="AX26:AZ26" si="52">+AX12-AX19+AX20-AX21+AX22-AX23+AX24</f>
        <v>804607404.5324136</v>
      </c>
      <c r="AY26" s="201">
        <f t="shared" si="52"/>
        <v>792066348.16103446</v>
      </c>
      <c r="AZ26" s="201">
        <f t="shared" si="52"/>
        <v>924001637.69241381</v>
      </c>
      <c r="BA26" s="201">
        <f>+BA12-BA19+BA20-BA21+BA22-BA23+BA24-BA25</f>
        <v>939862978.42724133</v>
      </c>
      <c r="BB26" s="201">
        <f>+BB12-BB19+BB20-BB21+BB22-BB23+BB24-BB25</f>
        <v>3460538368.8131032</v>
      </c>
      <c r="BC26" s="201">
        <f>+BC12-BC19+BC20-BC21+BC22-BC23+BC24-BC25</f>
        <v>854897031.65775859</v>
      </c>
    </row>
    <row r="27" spans="1:55">
      <c r="A27" s="13"/>
      <c r="B27" s="13" t="s"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>
      <c r="A28" s="13"/>
      <c r="B28" s="61" t="s">
        <v>185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>
      <c r="A29" s="13"/>
      <c r="B29" s="22"/>
      <c r="C29" s="51" t="s">
        <v>36</v>
      </c>
      <c r="D29" s="86">
        <f>+D6</f>
        <v>2013</v>
      </c>
      <c r="E29" s="51" t="s">
        <v>37</v>
      </c>
      <c r="F29" s="51" t="s">
        <v>38</v>
      </c>
      <c r="G29" s="51" t="s">
        <v>39</v>
      </c>
      <c r="H29" s="51" t="s">
        <v>40</v>
      </c>
      <c r="I29" s="86">
        <f>+I6</f>
        <v>2014</v>
      </c>
      <c r="J29" s="51" t="s">
        <v>41</v>
      </c>
      <c r="K29" s="51" t="s">
        <v>42</v>
      </c>
      <c r="L29" s="51" t="s">
        <v>43</v>
      </c>
      <c r="M29" s="51" t="s">
        <v>44</v>
      </c>
      <c r="N29" s="86">
        <f>+N6</f>
        <v>2015</v>
      </c>
      <c r="O29" s="51" t="s">
        <v>45</v>
      </c>
      <c r="P29" s="51" t="s">
        <v>46</v>
      </c>
      <c r="Q29" s="51" t="s">
        <v>47</v>
      </c>
      <c r="R29" s="51" t="s">
        <v>48</v>
      </c>
      <c r="S29" s="86">
        <f>+S6</f>
        <v>2016</v>
      </c>
      <c r="T29" s="51" t="s">
        <v>49</v>
      </c>
      <c r="U29" s="51" t="s">
        <v>50</v>
      </c>
      <c r="V29" s="51" t="s">
        <v>51</v>
      </c>
      <c r="W29" s="51" t="s">
        <v>52</v>
      </c>
      <c r="X29" s="86">
        <f>+X6</f>
        <v>2017</v>
      </c>
      <c r="Y29" s="51" t="s">
        <v>154</v>
      </c>
      <c r="Z29" s="51" t="s">
        <v>158</v>
      </c>
      <c r="AA29" s="51" t="s">
        <v>159</v>
      </c>
      <c r="AB29" s="51" t="s">
        <v>160</v>
      </c>
      <c r="AC29" s="86">
        <v>2018</v>
      </c>
      <c r="AD29" s="86" t="s">
        <v>162</v>
      </c>
      <c r="AE29" s="86" t="str">
        <f>+AE6</f>
        <v>2Q19</v>
      </c>
      <c r="AF29" s="86" t="str">
        <f t="shared" ref="AF29:AH29" si="53">+AF6</f>
        <v>3Q19</v>
      </c>
      <c r="AG29" s="86" t="str">
        <f t="shared" si="53"/>
        <v>4Q19</v>
      </c>
      <c r="AH29" s="86">
        <f t="shared" si="53"/>
        <v>2019</v>
      </c>
      <c r="AI29" s="86" t="s">
        <v>168</v>
      </c>
      <c r="AJ29" s="86" t="s">
        <v>197</v>
      </c>
      <c r="AK29" s="86" t="s">
        <v>199</v>
      </c>
      <c r="AL29" s="86" t="s">
        <v>212</v>
      </c>
      <c r="AM29" s="86">
        <v>2020</v>
      </c>
      <c r="AN29" s="86" t="s">
        <v>213</v>
      </c>
      <c r="AO29" s="86" t="s">
        <v>214</v>
      </c>
      <c r="AP29" s="86" t="s">
        <v>215</v>
      </c>
      <c r="AQ29" s="86" t="s">
        <v>216</v>
      </c>
      <c r="AR29" s="86">
        <v>2021</v>
      </c>
      <c r="AS29" s="86" t="s">
        <v>218</v>
      </c>
      <c r="AT29" s="86" t="s">
        <v>219</v>
      </c>
      <c r="AU29" s="86" t="s">
        <v>220</v>
      </c>
      <c r="AV29" s="86" t="s">
        <v>252</v>
      </c>
      <c r="AW29" s="86">
        <v>2022</v>
      </c>
      <c r="AX29" s="86" t="s">
        <v>254</v>
      </c>
      <c r="AY29" s="86" t="s">
        <v>255</v>
      </c>
      <c r="AZ29" s="86" t="s">
        <v>256</v>
      </c>
      <c r="BA29" s="86" t="s">
        <v>257</v>
      </c>
      <c r="BB29" s="86">
        <v>2023</v>
      </c>
      <c r="BC29" s="86" t="s">
        <v>268</v>
      </c>
    </row>
    <row r="30" spans="1:55">
      <c r="A30" s="13"/>
      <c r="B30" s="26" t="s">
        <v>184</v>
      </c>
      <c r="C30" s="87">
        <f>+C26</f>
        <v>402818806</v>
      </c>
      <c r="D30" s="87">
        <f t="shared" ref="D30" si="54">+D26</f>
        <v>402818806</v>
      </c>
      <c r="E30" s="87">
        <f t="shared" ref="E30:W30" si="55">+E26</f>
        <v>459196080</v>
      </c>
      <c r="F30" s="87">
        <f t="shared" si="55"/>
        <v>403076312</v>
      </c>
      <c r="G30" s="87">
        <f t="shared" si="55"/>
        <v>410454663</v>
      </c>
      <c r="H30" s="87">
        <f t="shared" si="55"/>
        <v>335028211</v>
      </c>
      <c r="I30" s="87">
        <f t="shared" si="55"/>
        <v>1607755266</v>
      </c>
      <c r="J30" s="87">
        <f t="shared" si="55"/>
        <v>498974917</v>
      </c>
      <c r="K30" s="87">
        <f t="shared" si="55"/>
        <v>536635399</v>
      </c>
      <c r="L30" s="87">
        <f t="shared" si="55"/>
        <v>640406142</v>
      </c>
      <c r="M30" s="87">
        <f t="shared" si="55"/>
        <v>1023910890</v>
      </c>
      <c r="N30" s="87">
        <f t="shared" ref="N30" si="56">+N26</f>
        <v>2699927348</v>
      </c>
      <c r="O30" s="87">
        <f t="shared" si="55"/>
        <v>500490025</v>
      </c>
      <c r="P30" s="87">
        <f t="shared" si="55"/>
        <v>2823906994</v>
      </c>
      <c r="Q30" s="87">
        <f t="shared" si="55"/>
        <v>668008131</v>
      </c>
      <c r="R30" s="87">
        <f t="shared" si="55"/>
        <v>1880343129</v>
      </c>
      <c r="S30" s="87">
        <f t="shared" si="55"/>
        <v>5872748279</v>
      </c>
      <c r="T30" s="87">
        <f>+T26</f>
        <v>524509723</v>
      </c>
      <c r="U30" s="87">
        <f t="shared" si="55"/>
        <v>648280808</v>
      </c>
      <c r="V30" s="87">
        <f t="shared" si="55"/>
        <v>1930543285</v>
      </c>
      <c r="W30" s="87">
        <f t="shared" si="55"/>
        <v>2062927541</v>
      </c>
      <c r="X30" s="87">
        <f t="shared" ref="X30:Y30" si="57">+X26</f>
        <v>5166261357</v>
      </c>
      <c r="Y30" s="87">
        <f t="shared" si="57"/>
        <v>601025402</v>
      </c>
      <c r="Z30" s="87">
        <v>1761503625.46</v>
      </c>
      <c r="AA30" s="87">
        <v>653200101.60793114</v>
      </c>
      <c r="AB30" s="87">
        <v>876068160.4820689</v>
      </c>
      <c r="AC30" s="87">
        <f t="shared" ref="AC30" si="58">+AC26</f>
        <v>3891797289.5500002</v>
      </c>
      <c r="AD30" s="77">
        <f>AD26</f>
        <v>886797147.00862062</v>
      </c>
      <c r="AE30" s="77">
        <f>AE26</f>
        <v>778947172.17586207</v>
      </c>
      <c r="AF30" s="77">
        <f t="shared" ref="AF30:AH30" si="59">AF26</f>
        <v>776429301.36482763</v>
      </c>
      <c r="AG30" s="77">
        <f t="shared" si="59"/>
        <v>1662592469.74931</v>
      </c>
      <c r="AH30" s="77">
        <f t="shared" si="59"/>
        <v>4104766090.2986207</v>
      </c>
      <c r="AI30" s="77">
        <f>AI26</f>
        <v>884765647.76999998</v>
      </c>
      <c r="AJ30" s="77">
        <f t="shared" ref="AJ30:AN30" si="60">AJ26</f>
        <v>457021265.52999991</v>
      </c>
      <c r="AK30" s="77">
        <f t="shared" si="60"/>
        <v>614669624.5</v>
      </c>
      <c r="AL30" s="77">
        <f t="shared" si="60"/>
        <v>687547150.55999994</v>
      </c>
      <c r="AM30" s="77">
        <f t="shared" si="60"/>
        <v>2644003685.3600001</v>
      </c>
      <c r="AN30" s="77">
        <f t="shared" si="60"/>
        <v>598409907.81310344</v>
      </c>
      <c r="AO30" s="77">
        <f>AO26</f>
        <v>655722353.48586202</v>
      </c>
      <c r="AP30" s="77">
        <f t="shared" ref="AP30:AS30" si="61">AP26</f>
        <v>662119193.82275856</v>
      </c>
      <c r="AQ30" s="77">
        <f t="shared" si="61"/>
        <v>887749698.47896552</v>
      </c>
      <c r="AR30" s="77">
        <f t="shared" si="61"/>
        <v>2804001153.6006899</v>
      </c>
      <c r="AS30" s="77">
        <f t="shared" si="61"/>
        <v>777900030.07172406</v>
      </c>
      <c r="AT30" s="77">
        <f>AT26</f>
        <v>794150889.90724123</v>
      </c>
      <c r="AU30" s="77">
        <f t="shared" ref="AU30:AV30" si="62">AU26</f>
        <v>763920239.77344811</v>
      </c>
      <c r="AV30" s="77">
        <f t="shared" si="62"/>
        <v>883445432.62107575</v>
      </c>
      <c r="AW30" s="77">
        <f>AW26</f>
        <v>3219416592.3734899</v>
      </c>
      <c r="AX30" s="77">
        <f t="shared" ref="AX30:BB30" si="63">AX26</f>
        <v>804607404.5324136</v>
      </c>
      <c r="AY30" s="77">
        <f t="shared" si="63"/>
        <v>792066348.16103446</v>
      </c>
      <c r="AZ30" s="77">
        <f t="shared" si="63"/>
        <v>924001637.69241381</v>
      </c>
      <c r="BA30" s="77">
        <f t="shared" si="63"/>
        <v>939862978.42724133</v>
      </c>
      <c r="BB30" s="77">
        <f t="shared" si="63"/>
        <v>3460538368.8131032</v>
      </c>
      <c r="BC30" s="77">
        <v>854897031.65775859</v>
      </c>
    </row>
    <row r="31" spans="1:55">
      <c r="A31" s="13"/>
      <c r="B31" s="14" t="s">
        <v>181</v>
      </c>
      <c r="C31" s="87">
        <v>0</v>
      </c>
      <c r="D31" s="25">
        <f t="shared" ref="D31" si="64">SUM(C31)</f>
        <v>0</v>
      </c>
      <c r="E31" s="87">
        <v>0</v>
      </c>
      <c r="F31" s="87">
        <v>0</v>
      </c>
      <c r="G31" s="87">
        <v>0</v>
      </c>
      <c r="H31" s="87">
        <v>0</v>
      </c>
      <c r="I31" s="25">
        <f t="shared" ref="I31" si="65">SUM(E31:H31)</f>
        <v>0</v>
      </c>
      <c r="J31" s="87">
        <v>0</v>
      </c>
      <c r="K31" s="87">
        <v>0</v>
      </c>
      <c r="L31" s="87">
        <f>+L22</f>
        <v>23338359</v>
      </c>
      <c r="M31" s="87">
        <v>7775027</v>
      </c>
      <c r="N31" s="25">
        <f t="shared" ref="N31" si="66">SUM(J31:M31)</f>
        <v>31113386</v>
      </c>
      <c r="O31" s="87">
        <v>-8969662</v>
      </c>
      <c r="P31" s="87">
        <v>42462872</v>
      </c>
      <c r="Q31" s="87">
        <v>23799671</v>
      </c>
      <c r="R31" s="87">
        <v>43065061</v>
      </c>
      <c r="S31" s="25">
        <f t="shared" ref="S31" si="67">SUM(O31:R31)</f>
        <v>100357942</v>
      </c>
      <c r="T31" s="87">
        <v>-52538241</v>
      </c>
      <c r="U31" s="87">
        <v>-9135430</v>
      </c>
      <c r="V31" s="87">
        <v>6476814</v>
      </c>
      <c r="W31" s="87">
        <v>51790492</v>
      </c>
      <c r="X31" s="25">
        <f>SUM(T31:W31)</f>
        <v>-3406365</v>
      </c>
      <c r="Y31" s="87">
        <v>-54573931</v>
      </c>
      <c r="Z31" s="87">
        <v>68680832.120000228</v>
      </c>
      <c r="AA31" s="87">
        <v>-58425720.530000761</v>
      </c>
      <c r="AB31" s="87">
        <v>37490847.90000017</v>
      </c>
      <c r="AC31" s="25">
        <f>SUM(Y31:AB31)</f>
        <v>-6827971.510000363</v>
      </c>
      <c r="AD31" s="25">
        <v>-8896556.4400000423</v>
      </c>
      <c r="AE31" s="25">
        <v>-10386456.520000024</v>
      </c>
      <c r="AF31" s="25">
        <v>18726269.690000191</v>
      </c>
      <c r="AG31" s="25">
        <v>-19306897.840000071</v>
      </c>
      <c r="AH31" s="25">
        <f t="shared" ref="AH31:AH32" si="68">SUM(AD31:AG31)</f>
        <v>-19863641.109999947</v>
      </c>
      <c r="AI31" s="25">
        <v>23121544</v>
      </c>
      <c r="AJ31" s="25">
        <v>6146722</v>
      </c>
      <c r="AK31" s="25">
        <v>-9246331</v>
      </c>
      <c r="AL31" s="25">
        <v>-39694788.25</v>
      </c>
      <c r="AM31" s="25">
        <f t="shared" ref="AM31:AM32" si="69">SUM(AI31:AL31)</f>
        <v>-19672853.25</v>
      </c>
      <c r="AN31" s="25">
        <v>15110654.469999928</v>
      </c>
      <c r="AO31" s="25">
        <v>-2804528.4100001515</v>
      </c>
      <c r="AP31" s="25">
        <v>3279650.4899994903</v>
      </c>
      <c r="AQ31" s="25">
        <v>1714347.4200002095</v>
      </c>
      <c r="AR31" s="25">
        <f t="shared" ref="AR31:AR33" si="70">SUM(AN31:AQ31)</f>
        <v>17300123.969999477</v>
      </c>
      <c r="AS31" s="25">
        <v>1251409.4499997592</v>
      </c>
      <c r="AT31" s="25">
        <v>1372418.5899997754</v>
      </c>
      <c r="AU31" s="25">
        <v>-2927701.0999999819</v>
      </c>
      <c r="AV31" s="25">
        <v>-5245426.9300001282</v>
      </c>
      <c r="AW31" s="25">
        <f>SUM(AS31:AV31)</f>
        <v>-5549299.9900005758</v>
      </c>
      <c r="AX31" s="25">
        <v>-7388317.0399999777</v>
      </c>
      <c r="AY31" s="25">
        <v>-12543627.769999694</v>
      </c>
      <c r="AZ31" s="25">
        <v>-4346531.3700000066</v>
      </c>
      <c r="BA31" s="25">
        <v>-14528442.269999664</v>
      </c>
      <c r="BB31" s="25">
        <f>SUM(AX31:BA31)</f>
        <v>-38806918.449999347</v>
      </c>
      <c r="BC31" s="25">
        <v>-7523345.0299995923</v>
      </c>
    </row>
    <row r="32" spans="1:55">
      <c r="A32" s="13"/>
      <c r="B32" s="14" t="s">
        <v>183</v>
      </c>
      <c r="C32" s="87">
        <f>+C24</f>
        <v>179004000</v>
      </c>
      <c r="D32" s="87">
        <f t="shared" ref="D32" si="71">+D24</f>
        <v>179004000</v>
      </c>
      <c r="E32" s="87">
        <f t="shared" ref="E32:W32" si="72">+E24</f>
        <v>117893000</v>
      </c>
      <c r="F32" s="87">
        <f t="shared" si="72"/>
        <v>99998000</v>
      </c>
      <c r="G32" s="87">
        <f t="shared" si="72"/>
        <v>113218000</v>
      </c>
      <c r="H32" s="87">
        <f t="shared" si="72"/>
        <v>19947552</v>
      </c>
      <c r="I32" s="87">
        <f t="shared" si="72"/>
        <v>351056552</v>
      </c>
      <c r="J32" s="87">
        <f t="shared" si="72"/>
        <v>198945000</v>
      </c>
      <c r="K32" s="87">
        <f t="shared" si="72"/>
        <v>186264720</v>
      </c>
      <c r="L32" s="87">
        <f t="shared" si="72"/>
        <v>221627575</v>
      </c>
      <c r="M32" s="87">
        <f t="shared" si="72"/>
        <v>596242199</v>
      </c>
      <c r="N32" s="87">
        <f t="shared" ref="N32" si="73">+N24</f>
        <v>1203079494</v>
      </c>
      <c r="O32" s="87">
        <f t="shared" si="72"/>
        <v>79975493</v>
      </c>
      <c r="P32" s="87">
        <f t="shared" si="72"/>
        <v>2368849525</v>
      </c>
      <c r="Q32" s="87">
        <f t="shared" si="72"/>
        <v>119945368</v>
      </c>
      <c r="R32" s="87">
        <f t="shared" si="72"/>
        <v>1220609478</v>
      </c>
      <c r="S32" s="87">
        <f t="shared" si="72"/>
        <v>3789379864</v>
      </c>
      <c r="T32" s="87">
        <f>+T24</f>
        <v>-33768623</v>
      </c>
      <c r="U32" s="87">
        <f t="shared" si="72"/>
        <v>60280304</v>
      </c>
      <c r="V32" s="87">
        <f t="shared" si="72"/>
        <v>1253311980</v>
      </c>
      <c r="W32" s="87">
        <f t="shared" si="72"/>
        <v>1240310382</v>
      </c>
      <c r="X32" s="87">
        <f>+X24</f>
        <v>2520134043</v>
      </c>
      <c r="Y32" s="87">
        <f t="shared" ref="Y32" si="74">+Y24</f>
        <v>-108597917</v>
      </c>
      <c r="Z32" s="87">
        <v>910637834.19000006</v>
      </c>
      <c r="AA32" s="87">
        <v>-47549498.619999997</v>
      </c>
      <c r="AB32" s="87">
        <v>-26742331.539999999</v>
      </c>
      <c r="AC32" s="87">
        <f>SUM(Y32:AB32)</f>
        <v>727748087.03000009</v>
      </c>
      <c r="AD32" s="87">
        <v>49460416.18</v>
      </c>
      <c r="AE32" s="87">
        <v>-109336317.09999999</v>
      </c>
      <c r="AF32" s="87">
        <v>-119773611.42999996</v>
      </c>
      <c r="AG32" s="87">
        <v>742715260.34000015</v>
      </c>
      <c r="AH32" s="87">
        <f t="shared" si="68"/>
        <v>563065747.99000025</v>
      </c>
      <c r="AI32" s="87">
        <v>0</v>
      </c>
      <c r="AJ32" s="87">
        <v>0</v>
      </c>
      <c r="AK32" s="87"/>
      <c r="AL32" s="87">
        <v>36033690.340000004</v>
      </c>
      <c r="AM32" s="25">
        <f t="shared" si="69"/>
        <v>36033690.340000004</v>
      </c>
      <c r="AN32" s="87">
        <v>0</v>
      </c>
      <c r="AO32" s="87">
        <v>-14414333.689999998</v>
      </c>
      <c r="AP32" s="87">
        <v>-34740399.980000004</v>
      </c>
      <c r="AQ32" s="87">
        <v>107824654.30999994</v>
      </c>
      <c r="AR32" s="25">
        <f t="shared" si="70"/>
        <v>58669920.639999941</v>
      </c>
      <c r="AS32" s="87">
        <v>-10181555.34</v>
      </c>
      <c r="AT32" s="87">
        <v>10306649.43</v>
      </c>
      <c r="AU32" s="87">
        <v>-17775014.68</v>
      </c>
      <c r="AV32" s="87">
        <v>80570927.879999995</v>
      </c>
      <c r="AW32" s="25">
        <f t="shared" ref="AW32:AW33" si="75">SUM(AS32:AV32)</f>
        <v>62921007.289999992</v>
      </c>
      <c r="AX32" s="87">
        <f>+AX24</f>
        <v>18999670.889999997</v>
      </c>
      <c r="AY32" s="87">
        <v>-22848064.609999999</v>
      </c>
      <c r="AZ32" s="87">
        <v>82930928.639999986</v>
      </c>
      <c r="BA32" s="87">
        <v>39519027.82</v>
      </c>
      <c r="BB32" s="25">
        <f>SUM(AX32:BA32)</f>
        <v>118601562.73999998</v>
      </c>
      <c r="BC32" s="196">
        <v>-20589166.050000001</v>
      </c>
    </row>
    <row r="33" spans="1:55">
      <c r="A33" s="13"/>
      <c r="B33" s="14" t="s">
        <v>217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25"/>
      <c r="AN33" s="87"/>
      <c r="AO33" s="87">
        <v>-6246593.5600000005</v>
      </c>
      <c r="AP33" s="87">
        <v>-5457778.6200000001</v>
      </c>
      <c r="AQ33" s="87">
        <v>-7837645.3199999994</v>
      </c>
      <c r="AR33" s="25">
        <f t="shared" si="70"/>
        <v>-19542017.5</v>
      </c>
      <c r="AS33" s="87"/>
      <c r="AT33" s="87">
        <v>-673801.1100000001</v>
      </c>
      <c r="AU33" s="87">
        <v>2684348.7399999998</v>
      </c>
      <c r="AV33" s="87">
        <v>-60136.61</v>
      </c>
      <c r="AW33" s="25">
        <f t="shared" si="75"/>
        <v>1950411.0199999996</v>
      </c>
      <c r="AX33" s="87"/>
      <c r="AY33" s="87">
        <v>-13232233.029999997</v>
      </c>
      <c r="AZ33" s="87">
        <v>-11417243.380000001</v>
      </c>
      <c r="BA33" s="87">
        <v>-10447086.790000003</v>
      </c>
      <c r="BB33" s="25">
        <f t="shared" ref="BB33:BB35" si="76">SUM(AX33:BA33)</f>
        <v>-35096563.200000003</v>
      </c>
      <c r="BC33" s="196">
        <v>-7031581</v>
      </c>
    </row>
    <row r="34" spans="1:55">
      <c r="A34" s="13"/>
      <c r="B34" s="14" t="s">
        <v>128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25"/>
      <c r="AN34" s="87"/>
      <c r="AO34" s="87"/>
      <c r="AP34" s="87"/>
      <c r="AQ34" s="87"/>
      <c r="AR34" s="25"/>
      <c r="AS34" s="87"/>
      <c r="AT34" s="87"/>
      <c r="AU34" s="87"/>
      <c r="AV34" s="87"/>
      <c r="AW34" s="25"/>
      <c r="AX34" s="87">
        <v>28630932.91</v>
      </c>
      <c r="AY34" s="87">
        <v>30595261.989999998</v>
      </c>
      <c r="AZ34" s="87">
        <v>24541823.879999999</v>
      </c>
      <c r="BA34" s="87">
        <v>67566329.719999999</v>
      </c>
      <c r="BB34" s="25">
        <f t="shared" si="76"/>
        <v>151334348.5</v>
      </c>
      <c r="BC34" s="196">
        <v>49737665.914999999</v>
      </c>
    </row>
    <row r="35" spans="1:55">
      <c r="A35" s="13"/>
      <c r="B35" s="14" t="s">
        <v>266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25"/>
      <c r="AN35" s="194"/>
      <c r="AO35" s="194"/>
      <c r="AP35" s="194"/>
      <c r="AQ35" s="194"/>
      <c r="AR35" s="25"/>
      <c r="AS35" s="194"/>
      <c r="AT35" s="194"/>
      <c r="AU35" s="194"/>
      <c r="AV35" s="194"/>
      <c r="AW35" s="25"/>
      <c r="AX35" s="194"/>
      <c r="AY35" s="194"/>
      <c r="AZ35" s="194"/>
      <c r="BA35" s="194">
        <v>-2510949.9399999976</v>
      </c>
      <c r="BB35" s="25">
        <f t="shared" si="76"/>
        <v>-2510949.9399999976</v>
      </c>
      <c r="BC35" s="196">
        <v>-209915.72500000001</v>
      </c>
    </row>
    <row r="36" spans="1:55">
      <c r="A36" s="13"/>
      <c r="B36" s="88" t="s">
        <v>30</v>
      </c>
      <c r="C36" s="89">
        <f>C30-C31-C32</f>
        <v>223814806</v>
      </c>
      <c r="D36" s="89">
        <f t="shared" ref="D36" si="77">D30-D31-D32</f>
        <v>223814806</v>
      </c>
      <c r="E36" s="89">
        <f t="shared" ref="E36:W36" si="78">E30-E31-E32</f>
        <v>341303080</v>
      </c>
      <c r="F36" s="89">
        <f t="shared" si="78"/>
        <v>303078312</v>
      </c>
      <c r="G36" s="89">
        <f t="shared" si="78"/>
        <v>297236663</v>
      </c>
      <c r="H36" s="89">
        <f t="shared" si="78"/>
        <v>315080659</v>
      </c>
      <c r="I36" s="89">
        <f t="shared" si="78"/>
        <v>1256698714</v>
      </c>
      <c r="J36" s="89">
        <f t="shared" si="78"/>
        <v>300029917</v>
      </c>
      <c r="K36" s="89">
        <f t="shared" si="78"/>
        <v>350370679</v>
      </c>
      <c r="L36" s="89">
        <f t="shared" si="78"/>
        <v>395440208</v>
      </c>
      <c r="M36" s="89">
        <f t="shared" si="78"/>
        <v>419893664</v>
      </c>
      <c r="N36" s="89">
        <f t="shared" ref="N36" si="79">N30-N31-N32</f>
        <v>1465734468</v>
      </c>
      <c r="O36" s="89">
        <f t="shared" si="78"/>
        <v>429484194</v>
      </c>
      <c r="P36" s="89">
        <f t="shared" si="78"/>
        <v>412594597</v>
      </c>
      <c r="Q36" s="89">
        <f t="shared" si="78"/>
        <v>524263092</v>
      </c>
      <c r="R36" s="89">
        <f t="shared" si="78"/>
        <v>616668590</v>
      </c>
      <c r="S36" s="89">
        <f t="shared" si="78"/>
        <v>1983010473</v>
      </c>
      <c r="T36" s="89">
        <f>T30-T31-T32</f>
        <v>610816587</v>
      </c>
      <c r="U36" s="89">
        <f t="shared" si="78"/>
        <v>597135934</v>
      </c>
      <c r="V36" s="89">
        <f t="shared" si="78"/>
        <v>670754491</v>
      </c>
      <c r="W36" s="89">
        <f t="shared" si="78"/>
        <v>770826667</v>
      </c>
      <c r="X36" s="89">
        <f>X30-X31-X32</f>
        <v>2649533679</v>
      </c>
      <c r="Y36" s="89">
        <f t="shared" ref="Y36:AN36" si="80">Y30-Y31-Y32</f>
        <v>764197250</v>
      </c>
      <c r="Z36" s="89">
        <f t="shared" si="80"/>
        <v>782184959.14999986</v>
      </c>
      <c r="AA36" s="89">
        <f t="shared" si="80"/>
        <v>759175320.75793195</v>
      </c>
      <c r="AB36" s="89">
        <f t="shared" ref="AB36" si="81">AB30-AB31-AB32</f>
        <v>865319644.12206864</v>
      </c>
      <c r="AC36" s="89">
        <f t="shared" si="80"/>
        <v>3170877174.0300002</v>
      </c>
      <c r="AD36" s="89">
        <f t="shared" si="80"/>
        <v>846233287.26862073</v>
      </c>
      <c r="AE36" s="89">
        <f t="shared" si="80"/>
        <v>898669945.79586208</v>
      </c>
      <c r="AF36" s="89">
        <f t="shared" si="80"/>
        <v>877476643.1048274</v>
      </c>
      <c r="AG36" s="89">
        <f t="shared" si="80"/>
        <v>939184107.24931002</v>
      </c>
      <c r="AH36" s="89">
        <f t="shared" si="80"/>
        <v>3561563983.4186206</v>
      </c>
      <c r="AI36" s="89">
        <f t="shared" si="80"/>
        <v>861644103.76999998</v>
      </c>
      <c r="AJ36" s="89">
        <f t="shared" ref="AJ36:AL36" si="82">AJ30-AJ31-AJ32</f>
        <v>450874543.52999991</v>
      </c>
      <c r="AK36" s="89">
        <f t="shared" ref="AK36" si="83">AK30-AK31-AK32</f>
        <v>623915955.5</v>
      </c>
      <c r="AL36" s="89">
        <f t="shared" si="82"/>
        <v>691208248.46999991</v>
      </c>
      <c r="AM36" s="89">
        <f t="shared" si="80"/>
        <v>2627642848.27</v>
      </c>
      <c r="AN36" s="89">
        <f t="shared" si="80"/>
        <v>583299253.34310353</v>
      </c>
      <c r="AO36" s="89">
        <f>AO30-AO31-AO32-AO33</f>
        <v>679187809.1458621</v>
      </c>
      <c r="AP36" s="89">
        <f>AP30-AP31-AP32-AP33</f>
        <v>699037721.93275905</v>
      </c>
      <c r="AQ36" s="89">
        <f>AQ30-AQ31-AQ32-AQ33</f>
        <v>786048342.06896544</v>
      </c>
      <c r="AR36" s="89">
        <f>AR30-AR31-AR32-AR33</f>
        <v>2747573126.4906907</v>
      </c>
      <c r="AS36" s="89">
        <f t="shared" ref="AS36" si="84">AS30-AS31-AS32</f>
        <v>786830175.96172428</v>
      </c>
      <c r="AT36" s="89">
        <f>AT30-AT31-AT32-AT33</f>
        <v>783145622.9972415</v>
      </c>
      <c r="AU36" s="89">
        <f>AU30-AU31-AU32-AU33</f>
        <v>781938606.81344807</v>
      </c>
      <c r="AV36" s="89">
        <f>AV30-AV31-AV32-AV33</f>
        <v>808180068.28107595</v>
      </c>
      <c r="AW36" s="89">
        <f>AW30-AW31-AW32-AW33</f>
        <v>3160094474.0534906</v>
      </c>
      <c r="AX36" s="89">
        <f>AX30-AX31-AX32-AX34</f>
        <v>764365117.77241361</v>
      </c>
      <c r="AY36" s="89">
        <f>AY30-AY31-AY32-AY34-AY33</f>
        <v>810095011.58103418</v>
      </c>
      <c r="AZ36" s="89">
        <f t="shared" ref="AZ36" si="85">AZ30-AZ31-AZ32-AZ34-AZ33</f>
        <v>832292659.92241383</v>
      </c>
      <c r="BA36" s="89">
        <f>BA30-BA31-BA32-BA34-BA33-BA35</f>
        <v>860264099.88724089</v>
      </c>
      <c r="BB36" s="89">
        <f>BB30-BB31-BB32-BB34-BB33-BB35</f>
        <v>3267016889.1631026</v>
      </c>
      <c r="BC36" s="89">
        <f>BC30-BC31-BC32-BC34-BC35-BC33</f>
        <v>840513373.54775822</v>
      </c>
    </row>
    <row r="37" spans="1:55">
      <c r="A37" s="13"/>
      <c r="B37" s="14" t="s">
        <v>186</v>
      </c>
      <c r="C37" s="87">
        <v>0</v>
      </c>
      <c r="D37" s="87">
        <f>SUM(C37)</f>
        <v>0</v>
      </c>
      <c r="E37" s="87">
        <v>0</v>
      </c>
      <c r="F37" s="87">
        <v>0</v>
      </c>
      <c r="G37" s="87">
        <v>0</v>
      </c>
      <c r="H37" s="87">
        <v>0</v>
      </c>
      <c r="I37" s="25">
        <f t="shared" ref="I37:I43" si="86">SUM(E37:H37)</f>
        <v>0</v>
      </c>
      <c r="J37" s="87">
        <v>0</v>
      </c>
      <c r="K37" s="87">
        <v>-167394</v>
      </c>
      <c r="L37" s="87">
        <v>-893501</v>
      </c>
      <c r="M37" s="87">
        <v>-400000</v>
      </c>
      <c r="N37" s="25">
        <f t="shared" ref="N37:N43" si="87">SUM(J37:M37)</f>
        <v>-1460895</v>
      </c>
      <c r="O37" s="87">
        <v>-1370766</v>
      </c>
      <c r="P37" s="87">
        <v>-1423945</v>
      </c>
      <c r="Q37" s="87">
        <v>-692839</v>
      </c>
      <c r="R37" s="87">
        <v>-1586490</v>
      </c>
      <c r="S37" s="25">
        <f t="shared" ref="S37:S43" si="88">SUM(O37:R37)</f>
        <v>-5074040</v>
      </c>
      <c r="T37" s="87">
        <v>0</v>
      </c>
      <c r="U37" s="87">
        <v>0</v>
      </c>
      <c r="V37" s="87">
        <v>0</v>
      </c>
      <c r="W37" s="87">
        <v>0</v>
      </c>
      <c r="X37" s="25">
        <f>SUM(T37:W37)</f>
        <v>0</v>
      </c>
      <c r="Y37" s="87">
        <v>0</v>
      </c>
      <c r="Z37" s="87">
        <v>0</v>
      </c>
      <c r="AA37" s="87"/>
      <c r="AB37" s="87"/>
      <c r="AC37" s="25">
        <f t="shared" ref="AC37" si="89">SUM(Y37:AA37)</f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f t="shared" ref="AH37:AH43" si="90">SUM(AD37:AG37)</f>
        <v>0</v>
      </c>
      <c r="AI37" s="25">
        <v>0</v>
      </c>
      <c r="AJ37" s="25">
        <v>0</v>
      </c>
      <c r="AK37" s="25"/>
      <c r="AL37" s="25"/>
      <c r="AM37" s="25">
        <v>0</v>
      </c>
      <c r="AN37" s="25">
        <v>0</v>
      </c>
      <c r="AO37" s="25">
        <v>0</v>
      </c>
      <c r="AP37" s="25"/>
      <c r="AQ37" s="25"/>
      <c r="AR37" s="25">
        <v>0</v>
      </c>
      <c r="AS37" s="25">
        <v>0</v>
      </c>
      <c r="AT37" s="25">
        <v>0</v>
      </c>
      <c r="AU37" s="25"/>
      <c r="AV37" s="25"/>
      <c r="AW37" s="25">
        <v>0</v>
      </c>
      <c r="AX37" s="25"/>
      <c r="AY37" s="25"/>
      <c r="AZ37" s="25"/>
      <c r="BA37" s="25"/>
      <c r="BB37" s="25">
        <v>0</v>
      </c>
      <c r="BC37" s="25"/>
    </row>
    <row r="38" spans="1:55">
      <c r="A38" s="13"/>
      <c r="B38" s="14" t="s">
        <v>187</v>
      </c>
      <c r="C38" s="87">
        <v>30581970</v>
      </c>
      <c r="D38" s="87">
        <f t="shared" ref="D38:D43" si="91">SUM(C38)</f>
        <v>30581970</v>
      </c>
      <c r="E38" s="87">
        <v>-832907</v>
      </c>
      <c r="F38" s="87">
        <v>15579206</v>
      </c>
      <c r="G38" s="87">
        <v>141933651</v>
      </c>
      <c r="H38" s="87">
        <v>-2160713</v>
      </c>
      <c r="I38" s="25">
        <f t="shared" si="86"/>
        <v>154519237</v>
      </c>
      <c r="J38" s="87">
        <v>103161124</v>
      </c>
      <c r="K38" s="87">
        <v>106807657</v>
      </c>
      <c r="L38" s="87">
        <v>98651074</v>
      </c>
      <c r="M38" s="87">
        <v>113753698</v>
      </c>
      <c r="N38" s="25">
        <f t="shared" si="87"/>
        <v>422373553</v>
      </c>
      <c r="O38" s="87">
        <v>155861350</v>
      </c>
      <c r="P38" s="87">
        <v>201665607</v>
      </c>
      <c r="Q38" s="87">
        <v>152433270</v>
      </c>
      <c r="R38" s="87">
        <v>128425005</v>
      </c>
      <c r="S38" s="25">
        <f t="shared" si="88"/>
        <v>638385232</v>
      </c>
      <c r="T38" s="87">
        <v>36292975</v>
      </c>
      <c r="U38" s="87">
        <v>59511580</v>
      </c>
      <c r="V38" s="87">
        <v>74661259</v>
      </c>
      <c r="W38" s="87">
        <v>-19077187</v>
      </c>
      <c r="X38" s="25">
        <f t="shared" ref="X38:X43" si="92">SUM(T38:W38)</f>
        <v>151388627</v>
      </c>
      <c r="Y38" s="87">
        <v>4943633</v>
      </c>
      <c r="Z38" s="87">
        <v>-32552509.246551663</v>
      </c>
      <c r="AA38" s="87">
        <v>-19916494.803448334</v>
      </c>
      <c r="AB38" s="87">
        <v>-13320135.108325198</v>
      </c>
      <c r="AC38" s="25">
        <f t="shared" ref="AC38:AC43" si="93">SUM(Y38:AB38)</f>
        <v>-60845506.158325195</v>
      </c>
      <c r="AD38" s="25">
        <v>-37342017.316157341</v>
      </c>
      <c r="AE38" s="25">
        <v>-56531920.821379311</v>
      </c>
      <c r="AF38" s="25">
        <v>-72527133.701724172</v>
      </c>
      <c r="AG38" s="25">
        <v>-76943403.185555175</v>
      </c>
      <c r="AH38" s="25">
        <f t="shared" si="90"/>
        <v>-243344475.02481598</v>
      </c>
      <c r="AI38" s="25">
        <v>-54359231</v>
      </c>
      <c r="AJ38" s="25">
        <v>-91964076</v>
      </c>
      <c r="AK38" s="25">
        <v>-80068958</v>
      </c>
      <c r="AL38" s="25">
        <v>-77977536.150000125</v>
      </c>
      <c r="AM38" s="25">
        <f t="shared" ref="AM38:AM41" si="94">SUM(AI38:AL38)</f>
        <v>-304369801.1500001</v>
      </c>
      <c r="AN38" s="25">
        <v>-66655759</v>
      </c>
      <c r="AO38" s="25">
        <v>-56894363.899999999</v>
      </c>
      <c r="AP38" s="25">
        <v>-50638930.58379323</v>
      </c>
      <c r="AQ38" s="25">
        <v>-9111625.6663792953</v>
      </c>
      <c r="AR38" s="25">
        <f t="shared" ref="AR38:AR41" si="95">SUM(AN38:AQ38)</f>
        <v>-183300679.15017253</v>
      </c>
      <c r="AS38" s="25">
        <v>-36816471.805910707</v>
      </c>
      <c r="AT38" s="25">
        <v>9039541.8495377377</v>
      </c>
      <c r="AU38" s="25">
        <v>-16371591.637586087</v>
      </c>
      <c r="AV38" s="25">
        <v>-14474897.106510252</v>
      </c>
      <c r="AW38" s="25">
        <f t="shared" ref="AW38:AW43" si="96">SUM(AS38:AV38)</f>
        <v>-58623418.700469308</v>
      </c>
      <c r="AX38" s="25">
        <v>-18710085.573793173</v>
      </c>
      <c r="AY38" s="25">
        <v>-8190768.2563362122</v>
      </c>
      <c r="AZ38" s="25">
        <v>-17062731.609740183</v>
      </c>
      <c r="BA38" s="25">
        <v>8332402.5499790609</v>
      </c>
      <c r="BB38" s="25">
        <f>SUM(AX38:BA38)</f>
        <v>-35631182.889890507</v>
      </c>
      <c r="BC38" s="25">
        <v>-9725291.7348276377</v>
      </c>
    </row>
    <row r="39" spans="1:55">
      <c r="A39" s="13"/>
      <c r="B39" s="14" t="s">
        <v>188</v>
      </c>
      <c r="C39" s="87">
        <v>0</v>
      </c>
      <c r="D39" s="87">
        <f t="shared" si="91"/>
        <v>0</v>
      </c>
      <c r="E39" s="87">
        <v>58392345</v>
      </c>
      <c r="F39" s="87">
        <v>2166154</v>
      </c>
      <c r="G39" s="87">
        <v>-23821830</v>
      </c>
      <c r="H39" s="87">
        <v>-14558629</v>
      </c>
      <c r="I39" s="25">
        <f t="shared" si="86"/>
        <v>22178040</v>
      </c>
      <c r="J39" s="87">
        <v>42962359</v>
      </c>
      <c r="K39" s="87">
        <v>12782700</v>
      </c>
      <c r="L39" s="87">
        <v>-42797734</v>
      </c>
      <c r="M39" s="87">
        <v>-30704787</v>
      </c>
      <c r="N39" s="25">
        <f t="shared" si="87"/>
        <v>-17757462</v>
      </c>
      <c r="O39" s="87">
        <v>49321295</v>
      </c>
      <c r="P39" s="87">
        <v>-8019599</v>
      </c>
      <c r="Q39" s="87">
        <v>-25712712</v>
      </c>
      <c r="R39" s="87">
        <v>-17055450</v>
      </c>
      <c r="S39" s="25">
        <f t="shared" si="88"/>
        <v>-1466466</v>
      </c>
      <c r="T39" s="87">
        <v>81665622</v>
      </c>
      <c r="U39" s="87">
        <v>-27355555</v>
      </c>
      <c r="V39" s="87">
        <v>-32966409</v>
      </c>
      <c r="W39" s="87">
        <v>-26460299</v>
      </c>
      <c r="X39" s="25">
        <f t="shared" si="92"/>
        <v>-5116641</v>
      </c>
      <c r="Y39" s="87">
        <v>5296016</v>
      </c>
      <c r="Z39" s="87">
        <v>-2440879.3837931026</v>
      </c>
      <c r="AA39" s="87">
        <v>-6938700.0662069004</v>
      </c>
      <c r="AB39" s="87">
        <v>7272781.1534482762</v>
      </c>
      <c r="AC39" s="25">
        <f t="shared" si="93"/>
        <v>3189217.7034482732</v>
      </c>
      <c r="AD39" s="25">
        <v>-11006158.674482761</v>
      </c>
      <c r="AE39" s="25">
        <v>-3226521.4231034461</v>
      </c>
      <c r="AF39" s="25">
        <v>-513382.68241379037</v>
      </c>
      <c r="AG39" s="25">
        <v>8040714.5186206838</v>
      </c>
      <c r="AH39" s="25">
        <f t="shared" si="90"/>
        <v>-6705348.2613793137</v>
      </c>
      <c r="AI39" s="25">
        <v>58579071</v>
      </c>
      <c r="AJ39" s="25">
        <v>3397052</v>
      </c>
      <c r="AK39" s="25">
        <v>-9211859</v>
      </c>
      <c r="AL39" s="25">
        <v>2251756.4751724144</v>
      </c>
      <c r="AM39" s="25">
        <f t="shared" si="94"/>
        <v>55016020.475172415</v>
      </c>
      <c r="AN39" s="25">
        <v>46362655.189999998</v>
      </c>
      <c r="AO39" s="25">
        <v>-3056231.1799999997</v>
      </c>
      <c r="AP39" s="25">
        <v>7105507.312758619</v>
      </c>
      <c r="AQ39" s="25">
        <v>13099386.941034481</v>
      </c>
      <c r="AR39" s="25">
        <f t="shared" si="95"/>
        <v>63511318.263793096</v>
      </c>
      <c r="AS39" s="25">
        <v>64473190.906551719</v>
      </c>
      <c r="AT39" s="25">
        <v>1459275.5544827585</v>
      </c>
      <c r="AU39" s="25">
        <v>3034772.3413793165</v>
      </c>
      <c r="AV39" s="25">
        <v>634792.34827585891</v>
      </c>
      <c r="AW39" s="25">
        <f t="shared" si="96"/>
        <v>69602031.150689647</v>
      </c>
      <c r="AX39" s="25">
        <v>-1589040.3974137977</v>
      </c>
      <c r="AY39" s="25">
        <v>-6758237.9900000002</v>
      </c>
      <c r="AZ39" s="25">
        <v>1855394.1499999987</v>
      </c>
      <c r="BA39" s="25">
        <v>889150.85499999975</v>
      </c>
      <c r="BB39" s="25">
        <f>SUM(AX39:BA39)</f>
        <v>-5602733.3824137999</v>
      </c>
      <c r="BC39" s="25">
        <v>-5725889.9899999984</v>
      </c>
    </row>
    <row r="40" spans="1:55">
      <c r="A40" s="13"/>
      <c r="B40" s="14" t="s">
        <v>189</v>
      </c>
      <c r="C40" s="87">
        <v>-68464</v>
      </c>
      <c r="D40" s="87">
        <f t="shared" si="91"/>
        <v>-68464</v>
      </c>
      <c r="E40" s="87">
        <v>-248956</v>
      </c>
      <c r="F40" s="87">
        <v>-800189</v>
      </c>
      <c r="G40" s="87">
        <v>-2185034</v>
      </c>
      <c r="H40" s="87">
        <v>-2088736</v>
      </c>
      <c r="I40" s="25">
        <f t="shared" si="86"/>
        <v>-5322915</v>
      </c>
      <c r="J40" s="87">
        <v>-1125810</v>
      </c>
      <c r="K40" s="87">
        <v>-760462</v>
      </c>
      <c r="L40" s="87">
        <v>-2820211</v>
      </c>
      <c r="M40" s="87">
        <v>-1994485</v>
      </c>
      <c r="N40" s="25">
        <f t="shared" si="87"/>
        <v>-6700968</v>
      </c>
      <c r="O40" s="87">
        <v>-2361013</v>
      </c>
      <c r="P40" s="87">
        <v>-6245513</v>
      </c>
      <c r="Q40" s="87">
        <v>-7223838</v>
      </c>
      <c r="R40" s="87">
        <v>-13512648</v>
      </c>
      <c r="S40" s="25">
        <f t="shared" si="88"/>
        <v>-29343012</v>
      </c>
      <c r="T40" s="87">
        <v>2959816</v>
      </c>
      <c r="U40" s="87">
        <v>-6305200</v>
      </c>
      <c r="V40" s="87">
        <v>-1533364</v>
      </c>
      <c r="W40" s="87">
        <v>-11288249</v>
      </c>
      <c r="X40" s="25">
        <f t="shared" si="92"/>
        <v>-16166997</v>
      </c>
      <c r="Y40" s="87">
        <v>2247400</v>
      </c>
      <c r="Z40" s="87">
        <v>-4665651.24</v>
      </c>
      <c r="AA40" s="87">
        <v>599159.89999999991</v>
      </c>
      <c r="AB40" s="87">
        <v>-13398700.409999998</v>
      </c>
      <c r="AC40" s="25">
        <f t="shared" si="93"/>
        <v>-15217791.749999998</v>
      </c>
      <c r="AD40" s="25">
        <v>-2478049.23</v>
      </c>
      <c r="AE40" s="25">
        <v>-623733.40999999968</v>
      </c>
      <c r="AF40" s="25">
        <v>-3833058.1999999997</v>
      </c>
      <c r="AG40" s="25">
        <v>2097858.0800000005</v>
      </c>
      <c r="AH40" s="25">
        <f t="shared" si="90"/>
        <v>-4836982.76</v>
      </c>
      <c r="AI40" s="25">
        <v>5264231</v>
      </c>
      <c r="AJ40" s="25">
        <v>6840999</v>
      </c>
      <c r="AK40" s="25">
        <v>5669300</v>
      </c>
      <c r="AL40" s="25">
        <v>6636460.0300000003</v>
      </c>
      <c r="AM40" s="25">
        <f t="shared" si="94"/>
        <v>24410990.030000001</v>
      </c>
      <c r="AN40" s="25">
        <v>4842981.93</v>
      </c>
      <c r="AO40" s="25">
        <v>5455268.9299999997</v>
      </c>
      <c r="AP40" s="25">
        <v>4078049.1500000004</v>
      </c>
      <c r="AQ40" s="25">
        <v>-980479.43999999948</v>
      </c>
      <c r="AR40" s="25">
        <f t="shared" si="95"/>
        <v>13395820.57</v>
      </c>
      <c r="AS40" s="25">
        <v>2079672.8299999998</v>
      </c>
      <c r="AT40" s="25">
        <v>2798952.7899999991</v>
      </c>
      <c r="AU40" s="25">
        <v>73688.650000000373</v>
      </c>
      <c r="AV40" s="25">
        <v>-1812788.1899999997</v>
      </c>
      <c r="AW40" s="25">
        <f t="shared" si="96"/>
        <v>3139526.08</v>
      </c>
      <c r="AX40" s="25">
        <v>1459110.3200000003</v>
      </c>
      <c r="AY40" s="25">
        <v>-6329533.0499999998</v>
      </c>
      <c r="AZ40" s="25">
        <v>-8522204.3500000015</v>
      </c>
      <c r="BA40" s="25">
        <v>-10368169</v>
      </c>
      <c r="BB40" s="25">
        <f>SUM(AX40:BA40)</f>
        <v>-23760796.080000002</v>
      </c>
      <c r="BC40" s="25">
        <v>3148036.6799999992</v>
      </c>
    </row>
    <row r="41" spans="1:55">
      <c r="A41" s="13"/>
      <c r="B41" s="14" t="s">
        <v>190</v>
      </c>
      <c r="C41" s="87">
        <v>0</v>
      </c>
      <c r="D41" s="87">
        <f t="shared" si="91"/>
        <v>0</v>
      </c>
      <c r="E41" s="87">
        <v>-43404747</v>
      </c>
      <c r="F41" s="87">
        <v>11338378</v>
      </c>
      <c r="G41" s="87">
        <v>14587356</v>
      </c>
      <c r="H41" s="87">
        <v>16945589</v>
      </c>
      <c r="I41" s="25">
        <f t="shared" si="86"/>
        <v>-533424</v>
      </c>
      <c r="J41" s="87">
        <v>-60434156</v>
      </c>
      <c r="K41" s="87">
        <v>19542389</v>
      </c>
      <c r="L41" s="87">
        <v>19739260</v>
      </c>
      <c r="M41" s="87">
        <v>20803736</v>
      </c>
      <c r="N41" s="25">
        <f t="shared" si="87"/>
        <v>-348771</v>
      </c>
      <c r="O41" s="87">
        <v>-85582458</v>
      </c>
      <c r="P41" s="87">
        <v>27674936</v>
      </c>
      <c r="Q41" s="87">
        <v>27151779</v>
      </c>
      <c r="R41" s="87">
        <v>27106940</v>
      </c>
      <c r="S41" s="25">
        <f t="shared" si="88"/>
        <v>-3648803</v>
      </c>
      <c r="T41" s="87">
        <v>-118865999</v>
      </c>
      <c r="U41" s="87">
        <v>39497858</v>
      </c>
      <c r="V41" s="87">
        <v>39359709</v>
      </c>
      <c r="W41" s="87">
        <v>39306538</v>
      </c>
      <c r="X41" s="25">
        <f t="shared" si="92"/>
        <v>-701894</v>
      </c>
      <c r="Y41" s="87">
        <v>-110668340</v>
      </c>
      <c r="Z41" s="87">
        <v>32459098.849999994</v>
      </c>
      <c r="AA41" s="87">
        <v>38682729.670000002</v>
      </c>
      <c r="AB41" s="87">
        <v>33405723.199999988</v>
      </c>
      <c r="AC41" s="25">
        <f t="shared" si="93"/>
        <v>-6120788.2800000161</v>
      </c>
      <c r="AD41" s="25">
        <v>-120635608.99000001</v>
      </c>
      <c r="AE41" s="25">
        <v>41274889.710000008</v>
      </c>
      <c r="AF41" s="25">
        <v>39167395.620000005</v>
      </c>
      <c r="AG41" s="25">
        <v>35029848.679999992</v>
      </c>
      <c r="AH41" s="25">
        <f t="shared" si="90"/>
        <v>-5163474.9800000042</v>
      </c>
      <c r="AI41" s="25">
        <v>-102223779</v>
      </c>
      <c r="AJ41" s="25">
        <v>37543137</v>
      </c>
      <c r="AK41" s="25">
        <v>29706215</v>
      </c>
      <c r="AL41" s="25">
        <v>34491292.100000009</v>
      </c>
      <c r="AM41" s="25">
        <f t="shared" si="94"/>
        <v>-483134.89999999106</v>
      </c>
      <c r="AN41" s="25">
        <v>-123320893.44</v>
      </c>
      <c r="AO41" s="25">
        <v>40721718.250000015</v>
      </c>
      <c r="AP41" s="25">
        <v>42953529.549999997</v>
      </c>
      <c r="AQ41" s="25">
        <v>40159821.039999992</v>
      </c>
      <c r="AR41" s="25">
        <f t="shared" si="95"/>
        <v>514175.40000000596</v>
      </c>
      <c r="AS41" s="25">
        <v>-145993558.91999999</v>
      </c>
      <c r="AT41" s="25">
        <v>43366705.069999993</v>
      </c>
      <c r="AU41" s="25">
        <v>47852033.180000007</v>
      </c>
      <c r="AV41" s="25">
        <v>41451491.569999993</v>
      </c>
      <c r="AW41" s="25">
        <f t="shared" si="96"/>
        <v>-13323329.099999994</v>
      </c>
      <c r="AX41" s="25">
        <v>-48324899.694999978</v>
      </c>
      <c r="AY41" s="25">
        <v>-16559713.787931025</v>
      </c>
      <c r="AZ41" s="25">
        <v>15695083.490000008</v>
      </c>
      <c r="BA41" s="25">
        <v>51177737.82500001</v>
      </c>
      <c r="BB41" s="25">
        <f>SUM(AX41:BA41)</f>
        <v>1988207.832069017</v>
      </c>
      <c r="BC41" s="25">
        <v>-32493567.454999983</v>
      </c>
    </row>
    <row r="42" spans="1:55">
      <c r="A42" s="13"/>
      <c r="B42" s="14" t="s">
        <v>258</v>
      </c>
      <c r="C42" s="87"/>
      <c r="D42" s="87"/>
      <c r="E42" s="87"/>
      <c r="F42" s="87"/>
      <c r="G42" s="87"/>
      <c r="H42" s="87"/>
      <c r="I42" s="25"/>
      <c r="J42" s="87"/>
      <c r="K42" s="87"/>
      <c r="L42" s="87"/>
      <c r="M42" s="87"/>
      <c r="N42" s="25"/>
      <c r="O42" s="87"/>
      <c r="P42" s="87"/>
      <c r="Q42" s="87"/>
      <c r="R42" s="87"/>
      <c r="S42" s="25"/>
      <c r="T42" s="87"/>
      <c r="U42" s="87"/>
      <c r="V42" s="87"/>
      <c r="W42" s="87"/>
      <c r="X42" s="25">
        <f t="shared" si="92"/>
        <v>0</v>
      </c>
      <c r="Y42" s="87"/>
      <c r="Z42" s="87"/>
      <c r="AA42" s="87"/>
      <c r="AB42" s="87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>
        <v>47602388</v>
      </c>
      <c r="AY42" s="25"/>
      <c r="AZ42" s="25"/>
      <c r="BA42" s="25">
        <v>31784043.159999996</v>
      </c>
      <c r="BB42" s="25">
        <f t="shared" ref="BB42:BB43" si="97">SUM(AX42:BA42)</f>
        <v>79386431.159999996</v>
      </c>
      <c r="BC42" s="25"/>
    </row>
    <row r="43" spans="1:55">
      <c r="A43" s="13"/>
      <c r="B43" s="14" t="s">
        <v>191</v>
      </c>
      <c r="C43" s="87">
        <v>37240997</v>
      </c>
      <c r="D43" s="87">
        <f t="shared" si="91"/>
        <v>37240997</v>
      </c>
      <c r="E43" s="87">
        <v>44772250</v>
      </c>
      <c r="F43" s="87">
        <v>47625545</v>
      </c>
      <c r="G43" s="87">
        <v>50235215</v>
      </c>
      <c r="H43" s="87">
        <v>59885539</v>
      </c>
      <c r="I43" s="25">
        <f t="shared" si="86"/>
        <v>202518549</v>
      </c>
      <c r="J43" s="87">
        <v>82123882</v>
      </c>
      <c r="K43" s="87">
        <v>83319999</v>
      </c>
      <c r="L43" s="87">
        <v>100448218</v>
      </c>
      <c r="M43" s="87">
        <v>95460899</v>
      </c>
      <c r="N43" s="25">
        <f t="shared" si="87"/>
        <v>361352998</v>
      </c>
      <c r="O43" s="87">
        <v>114981641</v>
      </c>
      <c r="P43" s="87">
        <v>116382579</v>
      </c>
      <c r="Q43" s="87">
        <v>120872859</v>
      </c>
      <c r="R43" s="87">
        <v>84754595</v>
      </c>
      <c r="S43" s="25">
        <f t="shared" si="88"/>
        <v>436991674</v>
      </c>
      <c r="T43" s="87">
        <v>140509692</v>
      </c>
      <c r="U43" s="87">
        <v>133004014</v>
      </c>
      <c r="V43" s="87">
        <v>134431070</v>
      </c>
      <c r="W43" s="87">
        <v>152438489</v>
      </c>
      <c r="X43" s="25">
        <f t="shared" si="92"/>
        <v>560383265</v>
      </c>
      <c r="Y43" s="87">
        <v>156621335</v>
      </c>
      <c r="Z43" s="87">
        <v>138053528.81620687</v>
      </c>
      <c r="AA43" s="87">
        <v>155963230.51551729</v>
      </c>
      <c r="AB43" s="87">
        <v>167807576.83241373</v>
      </c>
      <c r="AC43" s="25">
        <f t="shared" si="93"/>
        <v>618445671.16413784</v>
      </c>
      <c r="AD43" s="25">
        <v>163956340.49137932</v>
      </c>
      <c r="AE43" s="25">
        <v>111253632.39620689</v>
      </c>
      <c r="AF43" s="25">
        <v>158139764.99999997</v>
      </c>
      <c r="AG43" s="25">
        <v>165700984.45758626</v>
      </c>
      <c r="AH43" s="25">
        <f t="shared" si="90"/>
        <v>599050722.34517252</v>
      </c>
      <c r="AI43" s="25">
        <v>167175741</v>
      </c>
      <c r="AJ43" s="25">
        <v>155380925</v>
      </c>
      <c r="AK43" s="25">
        <v>104682748</v>
      </c>
      <c r="AL43" s="25">
        <v>162850399.60603455</v>
      </c>
      <c r="AM43" s="25">
        <f>SUM(AI43:AL43)</f>
        <v>590089813.60603452</v>
      </c>
      <c r="AN43" s="25">
        <v>167878102.90689653</v>
      </c>
      <c r="AO43" s="25">
        <v>105216458.1908541</v>
      </c>
      <c r="AP43" s="25">
        <v>167253716.81620687</v>
      </c>
      <c r="AQ43" s="25">
        <v>156960668.78586206</v>
      </c>
      <c r="AR43" s="25">
        <f>SUM(AN43:AQ43)</f>
        <v>597308946.69981956</v>
      </c>
      <c r="AS43" s="25">
        <v>170414524.96689653</v>
      </c>
      <c r="AT43" s="25">
        <v>142628672.92172414</v>
      </c>
      <c r="AU43" s="25">
        <v>163087209.66827589</v>
      </c>
      <c r="AV43" s="25">
        <v>178342187.58808553</v>
      </c>
      <c r="AW43" s="25">
        <f t="shared" si="96"/>
        <v>654472595.1449821</v>
      </c>
      <c r="AX43" s="25">
        <v>194646509.05218193</v>
      </c>
      <c r="AY43" s="25">
        <v>187239047.2180143</v>
      </c>
      <c r="AZ43" s="25">
        <v>148203689.52093172</v>
      </c>
      <c r="BA43" s="25">
        <v>148692730.19917694</v>
      </c>
      <c r="BB43" s="25">
        <f t="shared" si="97"/>
        <v>678781975.99030483</v>
      </c>
      <c r="BC43" s="25">
        <v>141667230.82942766</v>
      </c>
    </row>
    <row r="44" spans="1:55" ht="13.5" thickBot="1">
      <c r="A44" s="13"/>
      <c r="B44" s="90" t="s">
        <v>31</v>
      </c>
      <c r="C44" s="91">
        <f>+C36+SUM(C37:C43)</f>
        <v>291569309</v>
      </c>
      <c r="D44" s="91">
        <f t="shared" ref="D44" si="98">+D36+SUM(D37:D43)</f>
        <v>291569309</v>
      </c>
      <c r="E44" s="91">
        <f t="shared" ref="E44:W44" si="99">+E36+SUM(E37:E43)</f>
        <v>399981065</v>
      </c>
      <c r="F44" s="91">
        <f t="shared" si="99"/>
        <v>378987406</v>
      </c>
      <c r="G44" s="91">
        <f t="shared" si="99"/>
        <v>477986021</v>
      </c>
      <c r="H44" s="91">
        <f t="shared" si="99"/>
        <v>373103709</v>
      </c>
      <c r="I44" s="91">
        <f t="shared" si="99"/>
        <v>1630058201</v>
      </c>
      <c r="J44" s="91">
        <f t="shared" si="99"/>
        <v>466717316</v>
      </c>
      <c r="K44" s="91">
        <f t="shared" si="99"/>
        <v>571895568</v>
      </c>
      <c r="L44" s="91">
        <f t="shared" si="99"/>
        <v>567767314</v>
      </c>
      <c r="M44" s="91">
        <f t="shared" si="99"/>
        <v>616812725</v>
      </c>
      <c r="N44" s="91">
        <f t="shared" ref="N44" si="100">+N36+SUM(N37:N43)</f>
        <v>2223192923</v>
      </c>
      <c r="O44" s="91">
        <f t="shared" si="99"/>
        <v>660334243</v>
      </c>
      <c r="P44" s="91">
        <f t="shared" si="99"/>
        <v>742628662</v>
      </c>
      <c r="Q44" s="91">
        <f t="shared" si="99"/>
        <v>791091611</v>
      </c>
      <c r="R44" s="91">
        <f t="shared" si="99"/>
        <v>824800542</v>
      </c>
      <c r="S44" s="91">
        <f t="shared" si="99"/>
        <v>3018855058</v>
      </c>
      <c r="T44" s="91">
        <f>+T36+SUM(T37:T43)</f>
        <v>753378693</v>
      </c>
      <c r="U44" s="91">
        <f t="shared" si="99"/>
        <v>795488631</v>
      </c>
      <c r="V44" s="91">
        <f t="shared" si="99"/>
        <v>884706756</v>
      </c>
      <c r="W44" s="91">
        <f t="shared" si="99"/>
        <v>905745959</v>
      </c>
      <c r="X44" s="91">
        <f t="shared" ref="X44:AC44" si="101">+X36+SUM(X37:X43)</f>
        <v>3339320039</v>
      </c>
      <c r="Y44" s="91">
        <f t="shared" si="101"/>
        <v>822637294</v>
      </c>
      <c r="Z44" s="91">
        <f t="shared" si="101"/>
        <v>913038546.94586194</v>
      </c>
      <c r="AA44" s="91">
        <f t="shared" si="101"/>
        <v>927565245.97379398</v>
      </c>
      <c r="AB44" s="91">
        <f t="shared" ref="AB44" si="102">+AB36+SUM(AB37:AB43)</f>
        <v>1047086889.7896054</v>
      </c>
      <c r="AC44" s="91">
        <f t="shared" si="101"/>
        <v>3710327976.7092609</v>
      </c>
      <c r="AD44" s="91">
        <f>+AD36+SUM(AD37:AD43)</f>
        <v>838727793.54935992</v>
      </c>
      <c r="AE44" s="91">
        <f>+AE36+SUM(AE37:AE43)</f>
        <v>990816292.24758625</v>
      </c>
      <c r="AF44" s="91">
        <f t="shared" ref="AF44:AH44" si="103">+AF36+SUM(AF37:AF43)</f>
        <v>997910229.14068937</v>
      </c>
      <c r="AG44" s="91">
        <f t="shared" si="103"/>
        <v>1073110109.7999618</v>
      </c>
      <c r="AH44" s="91">
        <f t="shared" si="103"/>
        <v>3900564424.7375979</v>
      </c>
      <c r="AI44" s="91">
        <f>+AI36+SUM(AI37:AI43)-1</f>
        <v>936080135.76999998</v>
      </c>
      <c r="AJ44" s="91">
        <f>+AJ36+SUM(AJ37:AJ43)-1</f>
        <v>562072579.52999997</v>
      </c>
      <c r="AK44" s="91">
        <f>+AK36+SUM(AK37:AK43)+1</f>
        <v>674693402.5</v>
      </c>
      <c r="AL44" s="91">
        <f>+AL36+SUM(AL37:AL43)</f>
        <v>819460620.53120673</v>
      </c>
      <c r="AM44" s="91">
        <f t="shared" ref="AM44" si="104">+AM36+SUM(AM37:AM43)</f>
        <v>2992306736.3312068</v>
      </c>
      <c r="AN44" s="91">
        <f>+AN36+SUM(AN37:AN43)</f>
        <v>612406340.93000007</v>
      </c>
      <c r="AO44" s="91">
        <f>+AO36+SUM(AO37:AO43)</f>
        <v>770630659.4367162</v>
      </c>
      <c r="AP44" s="91">
        <f>+AP36+SUM(AP37:AP43)</f>
        <v>869789594.17793131</v>
      </c>
      <c r="AQ44" s="91">
        <f>+AQ36+SUM(AQ37:AQ43)</f>
        <v>986176113.72948265</v>
      </c>
      <c r="AR44" s="91">
        <f t="shared" ref="AR44" si="105">+AR36+SUM(AR37:AR43)</f>
        <v>3239002708.2741308</v>
      </c>
      <c r="AS44" s="91">
        <f>+AS36+SUM(AS37:AS43)</f>
        <v>840987533.93926179</v>
      </c>
      <c r="AT44" s="91">
        <f>+AT36+SUM(AT37:AT43)</f>
        <v>982438771.18298614</v>
      </c>
      <c r="AU44" s="91">
        <f>+AU36+SUM(AU37:AU43)</f>
        <v>979614719.01551723</v>
      </c>
      <c r="AV44" s="91">
        <f>+AV36+SUM(AV37:AV43)</f>
        <v>1012320854.4909271</v>
      </c>
      <c r="AW44" s="91">
        <f t="shared" ref="AW44" si="106">+AW36+SUM(AW37:AW43)</f>
        <v>3815361878.6286931</v>
      </c>
      <c r="AX44" s="91">
        <f t="shared" ref="AX44:BC44" si="107">+AX36+SUM(AX37:AX43)</f>
        <v>939449099.47838855</v>
      </c>
      <c r="AY44" s="91">
        <f t="shared" si="107"/>
        <v>959495805.71478128</v>
      </c>
      <c r="AZ44" s="91">
        <f t="shared" si="107"/>
        <v>972461891.12360537</v>
      </c>
      <c r="BA44" s="91">
        <f t="shared" si="107"/>
        <v>1090771995.4763968</v>
      </c>
      <c r="BB44" s="91">
        <f t="shared" si="107"/>
        <v>3962178791.7931719</v>
      </c>
      <c r="BC44" s="91">
        <f t="shared" si="107"/>
        <v>937383891.8773582</v>
      </c>
    </row>
    <row r="45" spans="1:55">
      <c r="A45" s="13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94"/>
      <c r="S45" s="93"/>
      <c r="T45" s="94"/>
      <c r="U45" s="94"/>
      <c r="V45" s="94"/>
      <c r="W45" s="94"/>
      <c r="X45" s="93"/>
      <c r="Y45" s="94"/>
      <c r="Z45" s="94"/>
      <c r="AA45" s="94"/>
      <c r="AB45" s="94"/>
      <c r="AC45" s="9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>
      <c r="A46" s="13"/>
      <c r="B46" s="94" t="s">
        <v>192</v>
      </c>
      <c r="C46" s="87">
        <v>31209135</v>
      </c>
      <c r="D46" s="87">
        <v>31209135</v>
      </c>
      <c r="E46" s="87">
        <v>113233</v>
      </c>
      <c r="F46" s="87">
        <v>16548791</v>
      </c>
      <c r="G46" s="87">
        <v>146259830</v>
      </c>
      <c r="H46" s="87">
        <v>3031191</v>
      </c>
      <c r="I46" s="87">
        <v>165953045</v>
      </c>
      <c r="J46" s="87">
        <v>108738827</v>
      </c>
      <c r="K46" s="87">
        <v>113926642</v>
      </c>
      <c r="L46" s="87">
        <v>107828083</v>
      </c>
      <c r="M46" s="87">
        <v>130159126</v>
      </c>
      <c r="N46" s="87">
        <v>460652678</v>
      </c>
      <c r="O46" s="87">
        <v>178752165</v>
      </c>
      <c r="P46" s="87">
        <v>228992615</v>
      </c>
      <c r="Q46" s="87">
        <v>198292582</v>
      </c>
      <c r="R46" s="87">
        <v>193638453</v>
      </c>
      <c r="S46" s="87">
        <v>799675815</v>
      </c>
      <c r="T46" s="87">
        <v>125800112</v>
      </c>
      <c r="U46" s="87">
        <v>117867835</v>
      </c>
      <c r="V46" s="87">
        <v>138018840</v>
      </c>
      <c r="W46" s="87">
        <v>54933023</v>
      </c>
      <c r="X46" s="87">
        <v>436619810</v>
      </c>
      <c r="Y46" s="87">
        <v>83071921</v>
      </c>
      <c r="Z46" s="87">
        <v>57190864.82344833</v>
      </c>
      <c r="AA46" s="87">
        <v>80124436.56655167</v>
      </c>
      <c r="AB46" s="87">
        <v>84693069.571674794</v>
      </c>
      <c r="AC46" s="87">
        <v>305080291.96167481</v>
      </c>
      <c r="AD46" s="87">
        <v>65687730.21384266</v>
      </c>
      <c r="AE46" s="87">
        <v>52009937.088620685</v>
      </c>
      <c r="AF46" s="87">
        <v>36887626.478275806</v>
      </c>
      <c r="AG46" s="87">
        <v>15591561.744444832</v>
      </c>
      <c r="AH46" s="87">
        <v>170176855.52518404</v>
      </c>
      <c r="AI46" s="87">
        <v>40285298</v>
      </c>
      <c r="AJ46" s="87">
        <v>6309942.799999997</v>
      </c>
      <c r="AK46" s="87">
        <v>10258653</v>
      </c>
      <c r="AL46" s="87">
        <v>19303629.749999881</v>
      </c>
      <c r="AM46" s="87">
        <v>76157523.24999994</v>
      </c>
      <c r="AN46" s="87">
        <v>19625921.950000018</v>
      </c>
      <c r="AO46" s="87">
        <v>21548742.340000011</v>
      </c>
      <c r="AP46" s="87">
        <v>13340115.026206784</v>
      </c>
      <c r="AQ46" s="87">
        <v>54891320.02362071</v>
      </c>
      <c r="AR46" s="87">
        <v>109406099.33982754</v>
      </c>
      <c r="AS46" s="87">
        <v>38469529.664089292</v>
      </c>
      <c r="AT46" s="87">
        <v>73039115.419537723</v>
      </c>
      <c r="AU46" s="87">
        <v>41098547.452413917</v>
      </c>
      <c r="AV46" s="87">
        <v>44665146.883489743</v>
      </c>
      <c r="AW46" s="87">
        <v>197272339.41953069</v>
      </c>
      <c r="AX46" s="87">
        <v>45607888.196206823</v>
      </c>
      <c r="AY46" s="87">
        <v>54668566.523663789</v>
      </c>
      <c r="AZ46" s="87">
        <v>41047410.530259818</v>
      </c>
      <c r="BA46" s="87">
        <v>64216888.849979058</v>
      </c>
      <c r="BB46" s="87">
        <v>205540754.10010952</v>
      </c>
      <c r="BC46" s="196">
        <f>BC38+BC9</f>
        <v>52258555.475172371</v>
      </c>
    </row>
    <row r="47" spans="1:55">
      <c r="A47" s="13"/>
      <c r="B47" s="1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3"/>
      <c r="AE47" s="13"/>
      <c r="AF47" s="13"/>
      <c r="AG47" s="13"/>
      <c r="AH47" s="13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196"/>
    </row>
    <row r="48" spans="1:55" ht="13.5" thickBot="1">
      <c r="A48" s="13"/>
      <c r="B48" s="1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3"/>
      <c r="AE48" s="13"/>
      <c r="AF48" s="13"/>
      <c r="AG48" s="13"/>
      <c r="AH48" s="13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</row>
    <row r="49" spans="1:55">
      <c r="A49" s="13"/>
      <c r="B49" s="95" t="s">
        <v>136</v>
      </c>
      <c r="C49" s="96">
        <f t="shared" ref="C49:X49" si="108">+C26</f>
        <v>402818806</v>
      </c>
      <c r="D49" s="96">
        <f t="shared" si="108"/>
        <v>402818806</v>
      </c>
      <c r="E49" s="96">
        <f t="shared" si="108"/>
        <v>459196080</v>
      </c>
      <c r="F49" s="96">
        <f t="shared" si="108"/>
        <v>403076312</v>
      </c>
      <c r="G49" s="96">
        <f t="shared" si="108"/>
        <v>410454663</v>
      </c>
      <c r="H49" s="96">
        <f t="shared" si="108"/>
        <v>335028211</v>
      </c>
      <c r="I49" s="96">
        <f t="shared" si="108"/>
        <v>1607755266</v>
      </c>
      <c r="J49" s="96">
        <f t="shared" si="108"/>
        <v>498974917</v>
      </c>
      <c r="K49" s="96">
        <f t="shared" si="108"/>
        <v>536635399</v>
      </c>
      <c r="L49" s="96">
        <f t="shared" si="108"/>
        <v>640406142</v>
      </c>
      <c r="M49" s="96">
        <f t="shared" si="108"/>
        <v>1023910890</v>
      </c>
      <c r="N49" s="96">
        <f t="shared" si="108"/>
        <v>2699927348</v>
      </c>
      <c r="O49" s="96">
        <f t="shared" si="108"/>
        <v>500490025</v>
      </c>
      <c r="P49" s="96">
        <f t="shared" si="108"/>
        <v>2823906994</v>
      </c>
      <c r="Q49" s="96">
        <f t="shared" si="108"/>
        <v>668008131</v>
      </c>
      <c r="R49" s="96">
        <f t="shared" si="108"/>
        <v>1880343129</v>
      </c>
      <c r="S49" s="96">
        <f t="shared" si="108"/>
        <v>5872748279</v>
      </c>
      <c r="T49" s="96">
        <f>+T26</f>
        <v>524509723</v>
      </c>
      <c r="U49" s="96">
        <f t="shared" si="108"/>
        <v>648280808</v>
      </c>
      <c r="V49" s="96">
        <f t="shared" si="108"/>
        <v>1930543285</v>
      </c>
      <c r="W49" s="96">
        <f t="shared" si="108"/>
        <v>2062927541</v>
      </c>
      <c r="X49" s="96">
        <f t="shared" si="108"/>
        <v>5166261357</v>
      </c>
      <c r="Y49" s="96">
        <f t="shared" ref="Y49:AH49" si="109">+Y26</f>
        <v>601025402</v>
      </c>
      <c r="Z49" s="96">
        <f t="shared" si="109"/>
        <v>1761503625.46</v>
      </c>
      <c r="AA49" s="96">
        <f t="shared" si="109"/>
        <v>653200101.60793114</v>
      </c>
      <c r="AB49" s="96">
        <f t="shared" ref="AB49" si="110">+AB26</f>
        <v>876068160.4820689</v>
      </c>
      <c r="AC49" s="96">
        <f t="shared" si="109"/>
        <v>3891797289.5500002</v>
      </c>
      <c r="AD49" s="96">
        <f t="shared" si="109"/>
        <v>886797147.00862062</v>
      </c>
      <c r="AE49" s="96">
        <f t="shared" si="109"/>
        <v>778947172.17586207</v>
      </c>
      <c r="AF49" s="96">
        <f t="shared" si="109"/>
        <v>776429301.36482763</v>
      </c>
      <c r="AG49" s="96">
        <f t="shared" si="109"/>
        <v>1662592469.74931</v>
      </c>
      <c r="AH49" s="96">
        <f t="shared" si="109"/>
        <v>4104766090.2986207</v>
      </c>
      <c r="AI49" s="96">
        <f t="shared" ref="AI49:AR49" si="111">+AI26</f>
        <v>884765647.76999998</v>
      </c>
      <c r="AJ49" s="96">
        <f t="shared" si="111"/>
        <v>457021265.52999991</v>
      </c>
      <c r="AK49" s="96">
        <f t="shared" si="111"/>
        <v>614669624.5</v>
      </c>
      <c r="AL49" s="96">
        <f t="shared" si="111"/>
        <v>687547150.55999994</v>
      </c>
      <c r="AM49" s="96">
        <f t="shared" si="111"/>
        <v>2644003685.3600001</v>
      </c>
      <c r="AN49" s="96">
        <f t="shared" si="111"/>
        <v>598409907.81310344</v>
      </c>
      <c r="AO49" s="96">
        <f t="shared" si="111"/>
        <v>655722353.48586202</v>
      </c>
      <c r="AP49" s="96">
        <f t="shared" si="111"/>
        <v>662119193.82275856</v>
      </c>
      <c r="AQ49" s="96">
        <f t="shared" si="111"/>
        <v>887749698.47896552</v>
      </c>
      <c r="AR49" s="96">
        <f t="shared" si="111"/>
        <v>2804001153.6006899</v>
      </c>
      <c r="AS49" s="96">
        <f t="shared" ref="AS49:AU49" si="112">+AS26</f>
        <v>777900030.07172406</v>
      </c>
      <c r="AT49" s="96">
        <f t="shared" si="112"/>
        <v>794150889.90724123</v>
      </c>
      <c r="AU49" s="96">
        <f t="shared" si="112"/>
        <v>763920239.77344811</v>
      </c>
      <c r="AV49" s="96">
        <f t="shared" ref="AV49:BB49" si="113">+AV26</f>
        <v>883445432.62107575</v>
      </c>
      <c r="AW49" s="96">
        <f t="shared" si="113"/>
        <v>3219416592.3734899</v>
      </c>
      <c r="AX49" s="96">
        <f t="shared" si="113"/>
        <v>804607404.5324136</v>
      </c>
      <c r="AY49" s="96">
        <f t="shared" si="113"/>
        <v>792066348.16103446</v>
      </c>
      <c r="AZ49" s="96">
        <f t="shared" si="113"/>
        <v>924001637.69241381</v>
      </c>
      <c r="BA49" s="96">
        <f t="shared" si="113"/>
        <v>939862978.42724133</v>
      </c>
      <c r="BB49" s="96">
        <f t="shared" si="113"/>
        <v>3460538368.8131032</v>
      </c>
      <c r="BC49" s="96">
        <f t="shared" ref="BC49" si="114">+BC26</f>
        <v>854897031.65775859</v>
      </c>
    </row>
    <row r="50" spans="1:55">
      <c r="A50" s="13"/>
      <c r="B50" s="97" t="s">
        <v>137</v>
      </c>
      <c r="C50" s="98">
        <f t="shared" ref="C50:X50" si="115">+C49/C12</f>
        <v>1.1676447345984089</v>
      </c>
      <c r="D50" s="98">
        <f t="shared" si="115"/>
        <v>1.1676447345984089</v>
      </c>
      <c r="E50" s="98">
        <f t="shared" si="115"/>
        <v>1.1998294837530452</v>
      </c>
      <c r="F50" s="98">
        <f t="shared" si="115"/>
        <v>0.99441428281510014</v>
      </c>
      <c r="G50" s="98">
        <f t="shared" si="115"/>
        <v>1.0106919902039364</v>
      </c>
      <c r="H50" s="98">
        <f t="shared" si="115"/>
        <v>0.69827308430446045</v>
      </c>
      <c r="I50" s="98">
        <f t="shared" si="115"/>
        <v>0.96044671800167614</v>
      </c>
      <c r="J50" s="98">
        <f t="shared" si="115"/>
        <v>1.0463379698899415</v>
      </c>
      <c r="K50" s="98">
        <f t="shared" si="115"/>
        <v>0.99249365677299117</v>
      </c>
      <c r="L50" s="98">
        <f t="shared" si="115"/>
        <v>1.0562612819114909</v>
      </c>
      <c r="M50" s="98">
        <f t="shared" si="115"/>
        <v>1.5639190206120182</v>
      </c>
      <c r="N50" s="98">
        <f t="shared" si="115"/>
        <v>1.1849192364459888</v>
      </c>
      <c r="O50" s="98">
        <f t="shared" si="115"/>
        <v>0.75450252779288818</v>
      </c>
      <c r="P50" s="98">
        <f t="shared" si="115"/>
        <v>4.1905814346035291</v>
      </c>
      <c r="Q50" s="98">
        <f t="shared" si="115"/>
        <v>0.82638715058639478</v>
      </c>
      <c r="R50" s="98">
        <f t="shared" si="115"/>
        <v>1.9574810931526303</v>
      </c>
      <c r="S50" s="98">
        <f t="shared" si="115"/>
        <v>1.8906848656702206</v>
      </c>
      <c r="T50" s="98">
        <f t="shared" si="115"/>
        <v>0.54260405771510201</v>
      </c>
      <c r="U50" s="98">
        <f t="shared" si="115"/>
        <v>0.6655051309562442</v>
      </c>
      <c r="V50" s="98">
        <f t="shared" si="115"/>
        <v>1.9154899361264262</v>
      </c>
      <c r="W50" s="98">
        <f t="shared" si="115"/>
        <v>1.7364209901527827</v>
      </c>
      <c r="X50" s="98">
        <f t="shared" si="115"/>
        <v>1.2488955238883384</v>
      </c>
      <c r="Y50" s="98">
        <f t="shared" ref="Y50" si="116">+Y49/Y12</f>
        <v>0.52076616208519411</v>
      </c>
      <c r="Z50" s="98">
        <f>+Z49/Z12</f>
        <v>1.4105744084894318</v>
      </c>
      <c r="AA50" s="98">
        <f t="shared" ref="AA50:AH50" si="117">+AA49/AA12</f>
        <v>0.50300761772499647</v>
      </c>
      <c r="AB50" s="98">
        <f t="shared" ref="AB50" si="118">+AB49/AB12</f>
        <v>0.6035685941318728</v>
      </c>
      <c r="AC50" s="98">
        <f t="shared" si="117"/>
        <v>0.75525297453424478</v>
      </c>
      <c r="AD50" s="98">
        <f t="shared" si="117"/>
        <v>0.65071353870644322</v>
      </c>
      <c r="AE50" s="98">
        <f t="shared" si="117"/>
        <v>0.54101865213381983</v>
      </c>
      <c r="AF50" s="98">
        <f t="shared" si="117"/>
        <v>0.53494859340294587</v>
      </c>
      <c r="AG50" s="98">
        <f t="shared" si="117"/>
        <v>1.0792828126616325</v>
      </c>
      <c r="AH50" s="98">
        <f t="shared" si="117"/>
        <v>0.70839545991193331</v>
      </c>
      <c r="AI50" s="98">
        <f t="shared" ref="AI50:AR50" si="119">+AI49/AI12</f>
        <v>0.63350284892165609</v>
      </c>
      <c r="AJ50" s="98">
        <f t="shared" si="119"/>
        <v>0.50790240152118205</v>
      </c>
      <c r="AK50" s="98">
        <f t="shared" si="119"/>
        <v>0.55685034999894056</v>
      </c>
      <c r="AL50" s="98">
        <f t="shared" si="119"/>
        <v>0.55383325104834158</v>
      </c>
      <c r="AM50" s="98">
        <f t="shared" si="119"/>
        <v>0.56961823466885475</v>
      </c>
      <c r="AN50" s="98">
        <f t="shared" si="119"/>
        <v>0.58319924621413766</v>
      </c>
      <c r="AO50" s="98">
        <f t="shared" si="119"/>
        <v>0.55687447947609092</v>
      </c>
      <c r="AP50" s="98">
        <f t="shared" si="119"/>
        <v>0.55220785113247706</v>
      </c>
      <c r="AQ50" s="98">
        <f t="shared" si="119"/>
        <v>0.65105620973473488</v>
      </c>
      <c r="AR50" s="98">
        <f t="shared" si="119"/>
        <v>0.58831217137635461</v>
      </c>
      <c r="AS50" s="98">
        <f t="shared" ref="AS50:AU50" si="120">+AS49/AS12</f>
        <v>0.59732788827099603</v>
      </c>
      <c r="AT50" s="98">
        <f t="shared" si="120"/>
        <v>0.59348395077803295</v>
      </c>
      <c r="AU50" s="98">
        <f t="shared" si="120"/>
        <v>0.56624509134546996</v>
      </c>
      <c r="AV50" s="98">
        <f t="shared" ref="AV50:BB50" si="121">+AV49/AV12</f>
        <v>0.57985596374441939</v>
      </c>
      <c r="AW50" s="98">
        <f t="shared" si="121"/>
        <v>0.58396022868662933</v>
      </c>
      <c r="AX50" s="98">
        <f t="shared" si="121"/>
        <v>0.55558845078564989</v>
      </c>
      <c r="AY50" s="98">
        <f t="shared" si="121"/>
        <v>0.52300923641222308</v>
      </c>
      <c r="AZ50" s="98">
        <f t="shared" si="121"/>
        <v>0.59551780100193641</v>
      </c>
      <c r="BA50" s="98">
        <f t="shared" si="121"/>
        <v>0.56119686523344803</v>
      </c>
      <c r="BB50" s="98">
        <f t="shared" si="121"/>
        <v>0.55914436645757737</v>
      </c>
      <c r="BC50" s="98">
        <f t="shared" ref="BC50" si="122">+BC49/BC12</f>
        <v>0.54467990529898558</v>
      </c>
    </row>
    <row r="51" spans="1:55">
      <c r="A51" s="13"/>
      <c r="B51" s="99" t="s">
        <v>138</v>
      </c>
      <c r="C51" s="27">
        <f t="shared" ref="C51:W51" si="123">+C12-C13-C15-C17-C18</f>
        <v>262977115</v>
      </c>
      <c r="D51" s="27">
        <f t="shared" si="123"/>
        <v>262977115</v>
      </c>
      <c r="E51" s="27">
        <f t="shared" si="123"/>
        <v>282023964</v>
      </c>
      <c r="F51" s="27">
        <f t="shared" si="123"/>
        <v>311448908</v>
      </c>
      <c r="G51" s="27">
        <f t="shared" si="123"/>
        <v>308060772</v>
      </c>
      <c r="H51" s="27">
        <f t="shared" si="123"/>
        <v>338901584</v>
      </c>
      <c r="I51" s="27">
        <f t="shared" si="123"/>
        <v>1240435228</v>
      </c>
      <c r="J51" s="27">
        <f t="shared" si="123"/>
        <v>358914155</v>
      </c>
      <c r="K51" s="27">
        <f t="shared" si="123"/>
        <v>407714343</v>
      </c>
      <c r="L51" s="27">
        <f t="shared" si="123"/>
        <v>473760530</v>
      </c>
      <c r="M51" s="27">
        <f t="shared" si="123"/>
        <v>495335466</v>
      </c>
      <c r="N51" s="27">
        <f t="shared" si="123"/>
        <v>1735724494</v>
      </c>
      <c r="O51" s="27">
        <f t="shared" si="123"/>
        <v>522434207</v>
      </c>
      <c r="P51" s="27">
        <f t="shared" si="123"/>
        <v>513703940</v>
      </c>
      <c r="Q51" s="27">
        <f t="shared" si="123"/>
        <v>622515342</v>
      </c>
      <c r="R51" s="27">
        <f t="shared" si="123"/>
        <v>734379483</v>
      </c>
      <c r="S51" s="27">
        <f t="shared" si="123"/>
        <v>2393032972</v>
      </c>
      <c r="T51" s="27">
        <f>+T12-T13-T15-T17-T18</f>
        <v>778572346</v>
      </c>
      <c r="U51" s="27">
        <f t="shared" si="123"/>
        <v>760138956</v>
      </c>
      <c r="V51" s="27">
        <f t="shared" si="123"/>
        <v>796792249</v>
      </c>
      <c r="W51" s="27">
        <f t="shared" si="123"/>
        <v>935025646</v>
      </c>
      <c r="X51" s="27">
        <f>+X12-X13-X15-X17-X18</f>
        <v>3270529197</v>
      </c>
      <c r="Y51" s="27">
        <f t="shared" ref="Y51:AD51" si="124">+Y12-Y13-Y15-Y17-Y18</f>
        <v>956640760</v>
      </c>
      <c r="Z51" s="27">
        <f t="shared" si="124"/>
        <v>1009195735.6479999</v>
      </c>
      <c r="AA51" s="27">
        <f t="shared" si="124"/>
        <v>1035678594.9579313</v>
      </c>
      <c r="AB51" s="27">
        <f t="shared" ref="AB51" si="125">+AB12-AB13-AB15-AB17-AB18</f>
        <v>1150785857.4720693</v>
      </c>
      <c r="AC51" s="27">
        <f t="shared" si="124"/>
        <v>4152300948.0779996</v>
      </c>
      <c r="AD51" s="27">
        <f t="shared" si="124"/>
        <v>1112748590.5803449</v>
      </c>
      <c r="AE51" s="27">
        <f>+AE12-AE13-AE15-AE17-AE18</f>
        <v>1170213236.8558619</v>
      </c>
      <c r="AF51" s="27">
        <f t="shared" ref="AF51:AH51" si="126">+AF12-AF13-AF15-AF17-AF18</f>
        <v>1180429925.8248277</v>
      </c>
      <c r="AG51" s="27">
        <f t="shared" si="126"/>
        <v>1238019666.3593099</v>
      </c>
      <c r="AH51" s="27">
        <f t="shared" si="126"/>
        <v>4701411419.6203442</v>
      </c>
      <c r="AI51" s="27">
        <f t="shared" ref="AI51:AR51" si="127">+AI12-AI13-AI15-AI17-AI18</f>
        <v>1130528529.03</v>
      </c>
      <c r="AJ51" s="27">
        <f t="shared" si="127"/>
        <v>732010682.18999994</v>
      </c>
      <c r="AK51" s="27">
        <f t="shared" si="127"/>
        <v>890121625.5</v>
      </c>
      <c r="AL51" s="27">
        <f t="shared" si="127"/>
        <v>979959307.24999988</v>
      </c>
      <c r="AM51" s="27">
        <f t="shared" si="127"/>
        <v>3732620140.9700007</v>
      </c>
      <c r="AN51" s="27">
        <f t="shared" si="127"/>
        <v>846464089.76965523</v>
      </c>
      <c r="AO51" s="27">
        <f t="shared" si="127"/>
        <v>949229608.39896572</v>
      </c>
      <c r="AP51" s="27">
        <f t="shared" si="127"/>
        <v>969159231.32241356</v>
      </c>
      <c r="AQ51" s="27">
        <f t="shared" si="127"/>
        <v>1072708202.2241381</v>
      </c>
      <c r="AR51" s="27">
        <f t="shared" si="127"/>
        <v>3837561131.7151723</v>
      </c>
      <c r="AS51" s="27">
        <f t="shared" ref="AS51:AU51" si="128">+AS12-AS13-AS15-AS17-AS18</f>
        <v>1050331090.1896551</v>
      </c>
      <c r="AT51" s="27">
        <f t="shared" si="128"/>
        <v>1056559181.3751723</v>
      </c>
      <c r="AU51" s="27">
        <f t="shared" si="128"/>
        <v>1067853882.3513789</v>
      </c>
      <c r="AV51" s="27">
        <f t="shared" ref="AV51:BB51" si="129">+AV12-AV13-AV15-AV17-AV18</f>
        <v>1147180980.9252136</v>
      </c>
      <c r="AW51" s="27">
        <f t="shared" si="129"/>
        <v>4321925134.8414202</v>
      </c>
      <c r="AX51" s="27">
        <f t="shared" si="129"/>
        <v>1132486998.8396549</v>
      </c>
      <c r="AY51" s="27">
        <f t="shared" si="129"/>
        <v>1162123038.225862</v>
      </c>
      <c r="AZ51" s="27">
        <f t="shared" si="129"/>
        <v>1197474511.5896552</v>
      </c>
      <c r="BA51" s="27">
        <f t="shared" si="129"/>
        <v>1279311356.2272418</v>
      </c>
      <c r="BB51" s="27">
        <f t="shared" si="129"/>
        <v>4771395904.8824139</v>
      </c>
      <c r="BC51" s="27">
        <f t="shared" ref="BC51" si="130">+BC12-BC13-BC15-BC17-BC18</f>
        <v>1221526702.5841379</v>
      </c>
    </row>
    <row r="52" spans="1:55">
      <c r="A52" s="13"/>
      <c r="B52" s="97" t="s">
        <v>139</v>
      </c>
      <c r="C52" s="98">
        <f t="shared" ref="C52:X52" si="131">+C51/C12</f>
        <v>0.76228775587411435</v>
      </c>
      <c r="D52" s="98">
        <f t="shared" si="131"/>
        <v>0.76228775587411435</v>
      </c>
      <c r="E52" s="98">
        <f t="shared" si="131"/>
        <v>0.73689798730883638</v>
      </c>
      <c r="F52" s="98">
        <f t="shared" si="131"/>
        <v>0.76836378934211869</v>
      </c>
      <c r="G52" s="98">
        <f t="shared" si="131"/>
        <v>0.75856015980123259</v>
      </c>
      <c r="H52" s="98">
        <f t="shared" si="131"/>
        <v>0.70634605255778649</v>
      </c>
      <c r="I52" s="98">
        <f t="shared" si="131"/>
        <v>0.74101573095159179</v>
      </c>
      <c r="J52" s="98">
        <f t="shared" si="131"/>
        <v>0.75263404133691914</v>
      </c>
      <c r="K52" s="98">
        <f t="shared" si="131"/>
        <v>0.75405741022102712</v>
      </c>
      <c r="L52" s="98">
        <f t="shared" si="131"/>
        <v>0.78140241312187075</v>
      </c>
      <c r="M52" s="98">
        <f t="shared" si="131"/>
        <v>0.75657419451913199</v>
      </c>
      <c r="N52" s="98">
        <f t="shared" si="131"/>
        <v>0.76175877237385592</v>
      </c>
      <c r="O52" s="98">
        <f t="shared" si="131"/>
        <v>0.78758398788661776</v>
      </c>
      <c r="P52" s="98">
        <f t="shared" si="131"/>
        <v>0.76231908431141671</v>
      </c>
      <c r="Q52" s="98">
        <f t="shared" si="131"/>
        <v>0.77010841006019892</v>
      </c>
      <c r="R52" s="98">
        <f t="shared" si="131"/>
        <v>0.76450618560039607</v>
      </c>
      <c r="S52" s="98">
        <f t="shared" si="131"/>
        <v>0.77041804079854881</v>
      </c>
      <c r="T52" s="98">
        <f t="shared" si="131"/>
        <v>0.8054312353793418</v>
      </c>
      <c r="U52" s="98">
        <f t="shared" si="131"/>
        <v>0.78033526400140285</v>
      </c>
      <c r="V52" s="98">
        <f t="shared" si="131"/>
        <v>0.79057928718911963</v>
      </c>
      <c r="W52" s="98">
        <f t="shared" si="131"/>
        <v>0.78703596019593081</v>
      </c>
      <c r="X52" s="98">
        <f t="shared" si="131"/>
        <v>0.79061994595861518</v>
      </c>
      <c r="Y52" s="98">
        <f t="shared" ref="Y52:AH52" si="132">+Y51/Y12</f>
        <v>0.82889364646099151</v>
      </c>
      <c r="Z52" s="98">
        <f t="shared" si="132"/>
        <v>0.80814234911948535</v>
      </c>
      <c r="AA52" s="98">
        <f t="shared" si="132"/>
        <v>0.79754155196266596</v>
      </c>
      <c r="AB52" s="98">
        <f t="shared" ref="AB52" si="133">+AB51/AB12</f>
        <v>0.79283580145071941</v>
      </c>
      <c r="AC52" s="98">
        <f t="shared" si="132"/>
        <v>0.80580703692300648</v>
      </c>
      <c r="AD52" s="98">
        <f t="shared" si="132"/>
        <v>0.81651206875173288</v>
      </c>
      <c r="AE52" s="98">
        <f t="shared" si="132"/>
        <v>0.81277294626339169</v>
      </c>
      <c r="AF52" s="98">
        <f t="shared" si="132"/>
        <v>0.81329919842118537</v>
      </c>
      <c r="AG52" s="98">
        <f t="shared" si="132"/>
        <v>0.80366859104093225</v>
      </c>
      <c r="AH52" s="98">
        <f t="shared" si="132"/>
        <v>0.81136377361636192</v>
      </c>
      <c r="AI52" s="98">
        <f t="shared" ref="AI52:AR52" si="134">+AI51/AI12</f>
        <v>0.80947202881671187</v>
      </c>
      <c r="AJ52" s="98">
        <f t="shared" si="134"/>
        <v>0.81350696666664102</v>
      </c>
      <c r="AK52" s="98">
        <f t="shared" si="134"/>
        <v>0.80639178990583238</v>
      </c>
      <c r="AL52" s="98">
        <f t="shared" si="134"/>
        <v>0.78937720647565324</v>
      </c>
      <c r="AM52" s="98">
        <f t="shared" si="134"/>
        <v>0.80414732670815114</v>
      </c>
      <c r="AN52" s="98">
        <f t="shared" si="134"/>
        <v>0.82494827150351779</v>
      </c>
      <c r="AO52" s="98">
        <f t="shared" si="134"/>
        <v>0.80613653213191061</v>
      </c>
      <c r="AP52" s="98">
        <f t="shared" si="134"/>
        <v>0.80827944806115049</v>
      </c>
      <c r="AQ52" s="98">
        <f t="shared" si="134"/>
        <v>0.78670073049645395</v>
      </c>
      <c r="AR52" s="98">
        <f t="shared" si="134"/>
        <v>0.80516511888367226</v>
      </c>
      <c r="AS52" s="98">
        <f t="shared" ref="AS52:AU52" si="135">+AS51/AS12</f>
        <v>0.80652015404924571</v>
      </c>
      <c r="AT52" s="98">
        <f t="shared" si="135"/>
        <v>0.78958662032927096</v>
      </c>
      <c r="AU52" s="98">
        <f t="shared" si="135"/>
        <v>0.79153161242984515</v>
      </c>
      <c r="AV52" s="98">
        <f t="shared" ref="AV52:BB52" si="136">+AV51/AV12</f>
        <v>0.75296074745679653</v>
      </c>
      <c r="AW52" s="98">
        <f t="shared" si="136"/>
        <v>0.783940915284844</v>
      </c>
      <c r="AX52" s="98">
        <f t="shared" si="136"/>
        <v>0.78199217864004489</v>
      </c>
      <c r="AY52" s="98">
        <f t="shared" si="136"/>
        <v>0.7673613255388414</v>
      </c>
      <c r="AZ52" s="98">
        <f t="shared" si="136"/>
        <v>0.77177069694234168</v>
      </c>
      <c r="BA52" s="98">
        <f t="shared" si="136"/>
        <v>0.76388318217798401</v>
      </c>
      <c r="BB52" s="98">
        <f t="shared" si="136"/>
        <v>0.77094915762161986</v>
      </c>
      <c r="BC52" s="98">
        <f t="shared" ref="BC52" si="137">+BC51/BC12</f>
        <v>0.77827039286067701</v>
      </c>
    </row>
    <row r="53" spans="1:55">
      <c r="A53" s="13"/>
      <c r="B53" s="99" t="s">
        <v>140</v>
      </c>
      <c r="C53" s="27">
        <f t="shared" ref="C53:X53" si="138">+C12-C13-C15-C17-C18-C9</f>
        <v>262349950</v>
      </c>
      <c r="D53" s="27">
        <f t="shared" si="138"/>
        <v>262349950</v>
      </c>
      <c r="E53" s="27">
        <f t="shared" si="138"/>
        <v>281077824</v>
      </c>
      <c r="F53" s="27">
        <f t="shared" si="138"/>
        <v>310479323</v>
      </c>
      <c r="G53" s="27">
        <f t="shared" si="138"/>
        <v>303734593</v>
      </c>
      <c r="H53" s="27">
        <f t="shared" si="138"/>
        <v>333709680</v>
      </c>
      <c r="I53" s="27">
        <f t="shared" si="138"/>
        <v>1229001420</v>
      </c>
      <c r="J53" s="27">
        <f t="shared" si="138"/>
        <v>353336452</v>
      </c>
      <c r="K53" s="27">
        <f t="shared" si="138"/>
        <v>400595358</v>
      </c>
      <c r="L53" s="27">
        <f t="shared" si="138"/>
        <v>464583521</v>
      </c>
      <c r="M53" s="27">
        <f t="shared" si="138"/>
        <v>478930038</v>
      </c>
      <c r="N53" s="27">
        <f t="shared" si="138"/>
        <v>1697445369</v>
      </c>
      <c r="O53" s="27">
        <f t="shared" si="138"/>
        <v>499543392</v>
      </c>
      <c r="P53" s="27">
        <f t="shared" si="138"/>
        <v>486376932</v>
      </c>
      <c r="Q53" s="27">
        <f t="shared" si="138"/>
        <v>576656030</v>
      </c>
      <c r="R53" s="27">
        <f t="shared" si="138"/>
        <v>669166035</v>
      </c>
      <c r="S53" s="27">
        <f t="shared" si="138"/>
        <v>2231742389</v>
      </c>
      <c r="T53" s="27">
        <f t="shared" si="138"/>
        <v>689065209</v>
      </c>
      <c r="U53" s="27">
        <f t="shared" si="138"/>
        <v>701782701</v>
      </c>
      <c r="V53" s="27">
        <f t="shared" si="138"/>
        <v>733434668</v>
      </c>
      <c r="W53" s="27">
        <f t="shared" si="138"/>
        <v>861015436</v>
      </c>
      <c r="X53" s="27">
        <f t="shared" si="138"/>
        <v>2985298014</v>
      </c>
      <c r="Y53" s="27">
        <f t="shared" ref="Y53:AH53" si="139">+Y12-Y13-Y15-Y17-Y18-Y9</f>
        <v>878512472</v>
      </c>
      <c r="Z53" s="27">
        <f t="shared" si="139"/>
        <v>919452361.57799983</v>
      </c>
      <c r="AA53" s="27">
        <f t="shared" si="139"/>
        <v>935637663.58793128</v>
      </c>
      <c r="AB53" s="27">
        <f t="shared" ref="AB53" si="140">+AB12-AB13-AB15-AB17-AB18-AB9</f>
        <v>1052772652.7920693</v>
      </c>
      <c r="AC53" s="27">
        <f t="shared" si="139"/>
        <v>3786375149.9579997</v>
      </c>
      <c r="AD53" s="27">
        <f t="shared" si="139"/>
        <v>1009718843.0503449</v>
      </c>
      <c r="AE53" s="27">
        <f t="shared" si="139"/>
        <v>1061671378.9458619</v>
      </c>
      <c r="AF53" s="27">
        <f t="shared" si="139"/>
        <v>1071015165.6448277</v>
      </c>
      <c r="AG53" s="27">
        <f t="shared" si="139"/>
        <v>1145484701.4293098</v>
      </c>
      <c r="AH53" s="27">
        <f t="shared" si="139"/>
        <v>4287890089.070344</v>
      </c>
      <c r="AI53" s="27">
        <f t="shared" ref="AI53:AR53" si="141">+AI12-AI13-AI15-AI17-AI18-AI9</f>
        <v>1035884000.03</v>
      </c>
      <c r="AJ53" s="27">
        <f t="shared" si="141"/>
        <v>633736663.38999999</v>
      </c>
      <c r="AK53" s="27">
        <f t="shared" si="141"/>
        <v>799794014.60000002</v>
      </c>
      <c r="AL53" s="27">
        <f t="shared" si="141"/>
        <v>882678141.54999983</v>
      </c>
      <c r="AM53" s="27">
        <f t="shared" si="141"/>
        <v>3352092816.5700006</v>
      </c>
      <c r="AN53" s="27">
        <f t="shared" si="141"/>
        <v>760182408.81965518</v>
      </c>
      <c r="AO53" s="27">
        <f t="shared" si="141"/>
        <v>870786502.15896571</v>
      </c>
      <c r="AP53" s="27">
        <f t="shared" si="141"/>
        <v>905180185.71241355</v>
      </c>
      <c r="AQ53" s="27">
        <f t="shared" si="141"/>
        <v>1008705256.5341381</v>
      </c>
      <c r="AR53" s="27">
        <f t="shared" si="141"/>
        <v>3544854353.225172</v>
      </c>
      <c r="AS53" s="27">
        <f t="shared" ref="AS53:AU53" si="142">+AS12-AS13-AS15-AS17-AS18-AS9</f>
        <v>975045088.71965504</v>
      </c>
      <c r="AT53" s="27">
        <f t="shared" si="142"/>
        <v>992559607.80517232</v>
      </c>
      <c r="AU53" s="27">
        <f t="shared" si="142"/>
        <v>1010383743.2613789</v>
      </c>
      <c r="AV53" s="27">
        <f t="shared" ref="AV53:BB53" si="143">+AV12-AV13-AV15-AV17-AV18-AV9</f>
        <v>1088040936.9352136</v>
      </c>
      <c r="AW53" s="27">
        <f t="shared" si="143"/>
        <v>4066029376.7214203</v>
      </c>
      <c r="AX53" s="27">
        <f t="shared" si="143"/>
        <v>1068169025.0696549</v>
      </c>
      <c r="AY53" s="27">
        <f t="shared" si="143"/>
        <v>1099263703.4458621</v>
      </c>
      <c r="AZ53" s="27">
        <f t="shared" si="143"/>
        <v>1139364369.4496551</v>
      </c>
      <c r="BA53" s="27">
        <f t="shared" si="143"/>
        <v>1223426869.9272418</v>
      </c>
      <c r="BB53" s="27">
        <f t="shared" si="143"/>
        <v>4530223967.8924141</v>
      </c>
      <c r="BC53" s="27">
        <f t="shared" ref="BC53" si="144">+BC12-BC13-BC15-BC17-BC18-BC9</f>
        <v>1159542855.3741379</v>
      </c>
    </row>
    <row r="54" spans="1:55">
      <c r="A54" s="13"/>
      <c r="B54" s="97" t="s">
        <v>141</v>
      </c>
      <c r="C54" s="98">
        <f t="shared" ref="C54:X54" si="145">+C53/(C12-C9)</f>
        <v>0.76185481897817853</v>
      </c>
      <c r="D54" s="98">
        <f t="shared" si="145"/>
        <v>0.76185481897817853</v>
      </c>
      <c r="E54" s="98">
        <f t="shared" si="145"/>
        <v>0.73624594480423466</v>
      </c>
      <c r="F54" s="98">
        <f t="shared" si="145"/>
        <v>0.76780838086338388</v>
      </c>
      <c r="G54" s="98">
        <f t="shared" si="145"/>
        <v>0.7559604895769314</v>
      </c>
      <c r="H54" s="98">
        <f t="shared" si="145"/>
        <v>0.70313363813176499</v>
      </c>
      <c r="I54" s="98">
        <f t="shared" si="145"/>
        <v>0.73923460682790021</v>
      </c>
      <c r="J54" s="98">
        <f t="shared" si="145"/>
        <v>0.74970653279708122</v>
      </c>
      <c r="K54" s="98">
        <f t="shared" si="145"/>
        <v>0.75077603188300512</v>
      </c>
      <c r="L54" s="98">
        <f t="shared" si="145"/>
        <v>0.77804282357582444</v>
      </c>
      <c r="M54" s="98">
        <f t="shared" si="145"/>
        <v>0.75031775389577426</v>
      </c>
      <c r="N54" s="98">
        <f t="shared" si="145"/>
        <v>0.75768803071946378</v>
      </c>
      <c r="O54" s="98">
        <f t="shared" si="145"/>
        <v>0.77999182808201217</v>
      </c>
      <c r="P54" s="98">
        <f t="shared" si="145"/>
        <v>0.75227318071935589</v>
      </c>
      <c r="Q54" s="98">
        <f t="shared" si="145"/>
        <v>0.75628174636978918</v>
      </c>
      <c r="R54" s="98">
        <f t="shared" si="145"/>
        <v>0.74735439867035469</v>
      </c>
      <c r="S54" s="98">
        <f t="shared" si="145"/>
        <v>0.75784378188199053</v>
      </c>
      <c r="T54" s="98">
        <f t="shared" si="145"/>
        <v>0.78557672988144012</v>
      </c>
      <c r="U54" s="98">
        <f t="shared" si="145"/>
        <v>0.76633729399305928</v>
      </c>
      <c r="V54" s="98">
        <f t="shared" si="145"/>
        <v>0.77653124758189151</v>
      </c>
      <c r="W54" s="98">
        <f t="shared" si="145"/>
        <v>0.77288768933803254</v>
      </c>
      <c r="X54" s="98">
        <f t="shared" si="145"/>
        <v>0.77511358226983873</v>
      </c>
      <c r="Y54" s="98">
        <f t="shared" ref="Y54:AH54" si="146">+Y53/(Y12-Y9)</f>
        <v>0.81646950236622651</v>
      </c>
      <c r="Z54" s="98">
        <f t="shared" si="146"/>
        <v>0.79328700811712927</v>
      </c>
      <c r="AA54" s="98">
        <f t="shared" si="146"/>
        <v>0.78064266056773757</v>
      </c>
      <c r="AB54" s="98">
        <f t="shared" ref="AB54" si="147">+AB53/(AB12-AB9)</f>
        <v>0.77783372183674659</v>
      </c>
      <c r="AC54" s="98">
        <f t="shared" si="146"/>
        <v>0.79096276453026737</v>
      </c>
      <c r="AD54" s="98">
        <f t="shared" si="146"/>
        <v>0.80150567693968244</v>
      </c>
      <c r="AE54" s="98">
        <f t="shared" si="146"/>
        <v>0.79750746496251723</v>
      </c>
      <c r="AF54" s="98">
        <f t="shared" si="146"/>
        <v>0.79807721011072041</v>
      </c>
      <c r="AG54" s="98">
        <f t="shared" si="146"/>
        <v>0.79112131534635843</v>
      </c>
      <c r="AH54" s="98">
        <f t="shared" si="146"/>
        <v>0.79686720138883227</v>
      </c>
      <c r="AI54" s="98">
        <f t="shared" ref="AI54:AR54" si="148">+AI53/(AI12-AI9)</f>
        <v>0.79562202386808156</v>
      </c>
      <c r="AJ54" s="98">
        <f t="shared" si="148"/>
        <v>0.79064190765912123</v>
      </c>
      <c r="AK54" s="98">
        <f t="shared" si="148"/>
        <v>0.78913665494657548</v>
      </c>
      <c r="AL54" s="98">
        <f t="shared" si="148"/>
        <v>0.77146907459006731</v>
      </c>
      <c r="AM54" s="98">
        <f t="shared" si="148"/>
        <v>0.78665751981333254</v>
      </c>
      <c r="AN54" s="98">
        <f t="shared" si="148"/>
        <v>0.80887702053397015</v>
      </c>
      <c r="AO54" s="98">
        <f t="shared" si="148"/>
        <v>0.79229995392450359</v>
      </c>
      <c r="AP54" s="98">
        <f t="shared" si="148"/>
        <v>0.79747289181151237</v>
      </c>
      <c r="AQ54" s="98">
        <f t="shared" si="148"/>
        <v>0.77619572478219667</v>
      </c>
      <c r="AR54" s="98">
        <f t="shared" si="148"/>
        <v>0.79241674653113869</v>
      </c>
      <c r="AS54" s="98">
        <f t="shared" ref="AS54:AU54" si="149">+AS53/(AS12-AS9)</f>
        <v>0.79464879353448092</v>
      </c>
      <c r="AT54" s="98">
        <f t="shared" si="149"/>
        <v>0.77901744702680698</v>
      </c>
      <c r="AU54" s="98">
        <f t="shared" si="149"/>
        <v>0.7822559490332136</v>
      </c>
      <c r="AV54" s="98">
        <f t="shared" ref="AV54:BB54" si="150">+AV53/(AV12-AV9)</f>
        <v>0.74298416197139605</v>
      </c>
      <c r="AW54" s="98">
        <f t="shared" si="150"/>
        <v>0.7734241343735111</v>
      </c>
      <c r="AX54" s="98">
        <f t="shared" si="150"/>
        <v>0.77185999663964311</v>
      </c>
      <c r="AY54" s="98">
        <f t="shared" si="150"/>
        <v>0.75728712983964253</v>
      </c>
      <c r="AZ54" s="98">
        <f t="shared" si="150"/>
        <v>0.76289049358998684</v>
      </c>
      <c r="BA54" s="98">
        <f t="shared" si="150"/>
        <v>0.75573223428683578</v>
      </c>
      <c r="BB54" s="98">
        <f t="shared" si="150"/>
        <v>0.76166160991252718</v>
      </c>
      <c r="BC54" s="98">
        <f t="shared" ref="BC54" si="151">+BC53/(BC12-BC9)</f>
        <v>0.76915388211726965</v>
      </c>
    </row>
    <row r="55" spans="1:55">
      <c r="A55" s="13"/>
      <c r="B55" s="99" t="s">
        <v>142</v>
      </c>
      <c r="C55" s="68">
        <f t="shared" ref="C55:X55" si="152">+C12-C19</f>
        <v>224293110</v>
      </c>
      <c r="D55" s="68">
        <f t="shared" si="152"/>
        <v>224293110</v>
      </c>
      <c r="E55" s="68">
        <f t="shared" si="152"/>
        <v>239746336</v>
      </c>
      <c r="F55" s="68">
        <f t="shared" si="152"/>
        <v>266694963</v>
      </c>
      <c r="G55" s="68">
        <f t="shared" si="152"/>
        <v>262504720</v>
      </c>
      <c r="H55" s="68">
        <f t="shared" si="152"/>
        <v>284203112</v>
      </c>
      <c r="I55" s="68">
        <f t="shared" si="152"/>
        <v>1053149131</v>
      </c>
      <c r="J55" s="68">
        <f t="shared" si="152"/>
        <v>270206646</v>
      </c>
      <c r="K55" s="68">
        <f t="shared" si="152"/>
        <v>320436965</v>
      </c>
      <c r="L55" s="68">
        <f t="shared" si="152"/>
        <v>377789964</v>
      </c>
      <c r="M55" s="68">
        <f t="shared" si="152"/>
        <v>398363164</v>
      </c>
      <c r="N55" s="68">
        <f t="shared" si="152"/>
        <v>1366796739</v>
      </c>
      <c r="O55" s="68">
        <f t="shared" si="152"/>
        <v>408721470</v>
      </c>
      <c r="P55" s="68">
        <f t="shared" si="152"/>
        <v>394782029</v>
      </c>
      <c r="Q55" s="68">
        <f t="shared" si="152"/>
        <v>500857832</v>
      </c>
      <c r="R55" s="68">
        <f t="shared" si="152"/>
        <v>611699861</v>
      </c>
      <c r="S55" s="68">
        <f t="shared" si="152"/>
        <v>1916061192</v>
      </c>
      <c r="T55" s="68">
        <f>+T12-T19</f>
        <v>622477267</v>
      </c>
      <c r="U55" s="68">
        <f t="shared" si="152"/>
        <v>622927254</v>
      </c>
      <c r="V55" s="68">
        <f t="shared" si="152"/>
        <v>657898991</v>
      </c>
      <c r="W55" s="68">
        <f t="shared" si="152"/>
        <v>778610643</v>
      </c>
      <c r="X55" s="68">
        <f t="shared" si="152"/>
        <v>2681914155</v>
      </c>
      <c r="Y55" s="68">
        <f t="shared" ref="Y55:AH55" si="153">+Y12-Y19</f>
        <v>785191485</v>
      </c>
      <c r="Z55" s="100">
        <f t="shared" si="153"/>
        <v>825333535.34999979</v>
      </c>
      <c r="AA55" s="100">
        <f t="shared" si="153"/>
        <v>854561820.83793116</v>
      </c>
      <c r="AB55" s="100">
        <f t="shared" ref="AB55" si="154">+AB12-AB19</f>
        <v>960945022.13206887</v>
      </c>
      <c r="AC55" s="100">
        <f t="shared" si="153"/>
        <v>3426031863.3199997</v>
      </c>
      <c r="AD55" s="100">
        <f t="shared" si="153"/>
        <v>931855162.65862036</v>
      </c>
      <c r="AE55" s="100">
        <f t="shared" si="153"/>
        <v>985121614.46586204</v>
      </c>
      <c r="AF55" s="100">
        <f t="shared" si="153"/>
        <v>995432959.85482752</v>
      </c>
      <c r="AG55" s="100">
        <f t="shared" si="153"/>
        <v>1034348711.76931</v>
      </c>
      <c r="AH55" s="100">
        <f t="shared" si="153"/>
        <v>3946758448.74862</v>
      </c>
      <c r="AI55" s="100">
        <f t="shared" ref="AI55:AR55" si="155">+AI12-AI19</f>
        <v>943269601.91999996</v>
      </c>
      <c r="AJ55" s="100">
        <f t="shared" si="155"/>
        <v>542352522.73999989</v>
      </c>
      <c r="AK55" s="100">
        <f t="shared" si="155"/>
        <v>701745670.5</v>
      </c>
      <c r="AL55" s="100">
        <f t="shared" si="155"/>
        <v>779450735.5999999</v>
      </c>
      <c r="AM55" s="100">
        <f t="shared" si="155"/>
        <v>2966818527.7600002</v>
      </c>
      <c r="AN55" s="100">
        <f t="shared" si="155"/>
        <v>661660468.92310345</v>
      </c>
      <c r="AO55" s="100">
        <f t="shared" si="155"/>
        <v>757479433.11586213</v>
      </c>
      <c r="AP55" s="100">
        <f t="shared" si="155"/>
        <v>778479900.39275849</v>
      </c>
      <c r="AQ55" s="100">
        <f t="shared" si="155"/>
        <v>868296642.8989656</v>
      </c>
      <c r="AR55" s="100">
        <f t="shared" si="155"/>
        <v>3065916445.3306899</v>
      </c>
      <c r="AS55" s="100">
        <f t="shared" ref="AS55:AU55" si="156">+AS12-AS19</f>
        <v>863193556.88172424</v>
      </c>
      <c r="AT55" s="100">
        <f t="shared" si="156"/>
        <v>864375897.49724138</v>
      </c>
      <c r="AU55" s="100">
        <f t="shared" si="156"/>
        <v>876578177.45344806</v>
      </c>
      <c r="AV55" s="100">
        <f t="shared" ref="AV55:BB55" si="157">+AV12-AV19</f>
        <v>944338997.9410758</v>
      </c>
      <c r="AW55" s="100">
        <f t="shared" si="157"/>
        <v>3548486629.77349</v>
      </c>
      <c r="AX55" s="100">
        <f t="shared" si="157"/>
        <v>930452686.98241353</v>
      </c>
      <c r="AY55" s="100">
        <f t="shared" si="157"/>
        <v>957173024.92103446</v>
      </c>
      <c r="AZ55" s="100">
        <f t="shared" si="157"/>
        <v>992249807.61241376</v>
      </c>
      <c r="BA55" s="100">
        <f t="shared" si="157"/>
        <v>1066918199.9272413</v>
      </c>
      <c r="BB55" s="100">
        <f t="shared" si="157"/>
        <v>3946793719.4431033</v>
      </c>
      <c r="BC55" s="100">
        <f t="shared" ref="BC55" si="158">+BC12-BC19</f>
        <v>1017491847.3127584</v>
      </c>
    </row>
    <row r="56" spans="1:55">
      <c r="A56" s="13"/>
      <c r="B56" s="97" t="s">
        <v>143</v>
      </c>
      <c r="C56" s="101">
        <f t="shared" ref="C56:X56" si="159">+C55/C12</f>
        <v>0.65015502006676851</v>
      </c>
      <c r="D56" s="101">
        <f t="shared" si="159"/>
        <v>0.65015502006676851</v>
      </c>
      <c r="E56" s="101">
        <f t="shared" si="159"/>
        <v>0.62643113711807852</v>
      </c>
      <c r="F56" s="101">
        <f t="shared" si="159"/>
        <v>0.65795302890943552</v>
      </c>
      <c r="G56" s="101">
        <f t="shared" si="159"/>
        <v>0.64638422172030985</v>
      </c>
      <c r="H56" s="101">
        <f t="shared" si="159"/>
        <v>0.59234230751142936</v>
      </c>
      <c r="I56" s="101">
        <f t="shared" si="159"/>
        <v>0.62913407769567042</v>
      </c>
      <c r="J56" s="101">
        <f t="shared" si="159"/>
        <v>0.56661660495132682</v>
      </c>
      <c r="K56" s="101">
        <f t="shared" si="159"/>
        <v>0.59264009744927204</v>
      </c>
      <c r="L56" s="101">
        <f t="shared" si="159"/>
        <v>0.62311224939490983</v>
      </c>
      <c r="M56" s="101">
        <f t="shared" si="159"/>
        <v>0.60845893463520517</v>
      </c>
      <c r="N56" s="101">
        <f t="shared" si="159"/>
        <v>0.59984715868463723</v>
      </c>
      <c r="O56" s="101">
        <f t="shared" si="159"/>
        <v>0.61615889802843749</v>
      </c>
      <c r="P56" s="101">
        <f t="shared" si="159"/>
        <v>0.58584303412172223</v>
      </c>
      <c r="Q56" s="101">
        <f t="shared" si="159"/>
        <v>0.61960694402888827</v>
      </c>
      <c r="R56" s="101">
        <f t="shared" si="159"/>
        <v>0.63679383519133859</v>
      </c>
      <c r="S56" s="101">
        <f t="shared" si="159"/>
        <v>0.6168607482065116</v>
      </c>
      <c r="T56" s="101">
        <f t="shared" si="159"/>
        <v>0.6439512483729628</v>
      </c>
      <c r="U56" s="101">
        <f t="shared" si="159"/>
        <v>0.63947795250709261</v>
      </c>
      <c r="V56" s="101">
        <f t="shared" si="159"/>
        <v>0.65276904487962839</v>
      </c>
      <c r="W56" s="101">
        <f t="shared" si="159"/>
        <v>0.65537729115108789</v>
      </c>
      <c r="X56" s="101">
        <f t="shared" si="159"/>
        <v>0.64832774654228076</v>
      </c>
      <c r="Y56" s="101">
        <f t="shared" ref="Y56:AH56" si="160">+Y55/Y12</f>
        <v>0.68033922490587895</v>
      </c>
      <c r="Z56" s="102">
        <f t="shared" si="160"/>
        <v>0.66090943362594512</v>
      </c>
      <c r="AA56" s="102">
        <f t="shared" si="160"/>
        <v>0.65806956343131673</v>
      </c>
      <c r="AB56" s="102">
        <f t="shared" ref="AB56" si="161">+AB55/AB12</f>
        <v>0.66204464699084953</v>
      </c>
      <c r="AC56" s="102">
        <f t="shared" si="160"/>
        <v>0.66486524428427263</v>
      </c>
      <c r="AD56" s="102">
        <f t="shared" si="160"/>
        <v>0.6837761854567227</v>
      </c>
      <c r="AE56" s="102">
        <f t="shared" si="160"/>
        <v>0.68421734757371366</v>
      </c>
      <c r="AF56" s="102">
        <f t="shared" si="160"/>
        <v>0.68583895631607295</v>
      </c>
      <c r="AG56" s="102">
        <f t="shared" si="160"/>
        <v>0.67145425425849781</v>
      </c>
      <c r="AH56" s="102">
        <f t="shared" si="160"/>
        <v>0.68112669637143408</v>
      </c>
      <c r="AI56" s="102">
        <f t="shared" ref="AI56:AR56" si="162">+AI55/AI12</f>
        <v>0.67539238398737722</v>
      </c>
      <c r="AJ56" s="102">
        <f t="shared" si="162"/>
        <v>0.60273376655956834</v>
      </c>
      <c r="AK56" s="102">
        <f t="shared" si="162"/>
        <v>0.63573553442800101</v>
      </c>
      <c r="AL56" s="102">
        <f t="shared" si="162"/>
        <v>0.62786346300434193</v>
      </c>
      <c r="AM56" s="102">
        <f t="shared" si="162"/>
        <v>0.63916474160867243</v>
      </c>
      <c r="AN56" s="102">
        <f t="shared" si="162"/>
        <v>0.64484207511845804</v>
      </c>
      <c r="AO56" s="102">
        <f t="shared" si="162"/>
        <v>0.64329203173845284</v>
      </c>
      <c r="AP56" s="102">
        <f t="shared" si="162"/>
        <v>0.64925275834970642</v>
      </c>
      <c r="AQ56" s="102">
        <f t="shared" si="162"/>
        <v>0.63678976429930001</v>
      </c>
      <c r="AR56" s="102">
        <f t="shared" si="162"/>
        <v>0.64326505675462176</v>
      </c>
      <c r="AS56" s="102">
        <f t="shared" ref="AS56:AU56" si="163">+AS55/AS12</f>
        <v>0.6628224252077094</v>
      </c>
      <c r="AT56" s="102">
        <f t="shared" si="163"/>
        <v>0.64596442454895409</v>
      </c>
      <c r="AU56" s="102">
        <f t="shared" si="163"/>
        <v>0.64975119694534555</v>
      </c>
      <c r="AV56" s="102">
        <f t="shared" ref="AV56:BB56" si="164">+AV55/AV12</f>
        <v>0.61982390709515178</v>
      </c>
      <c r="AW56" s="102">
        <f t="shared" si="164"/>
        <v>0.64364924648856292</v>
      </c>
      <c r="AX56" s="102">
        <f t="shared" si="164"/>
        <v>0.64248571909467078</v>
      </c>
      <c r="AY56" s="102">
        <f t="shared" si="164"/>
        <v>0.63203080656135802</v>
      </c>
      <c r="AZ56" s="102">
        <f t="shared" si="164"/>
        <v>0.63950365385677121</v>
      </c>
      <c r="BA56" s="102">
        <f t="shared" si="164"/>
        <v>0.63706217076623883</v>
      </c>
      <c r="BB56" s="102">
        <f t="shared" si="164"/>
        <v>0.6377121819208893</v>
      </c>
      <c r="BC56" s="102">
        <f t="shared" ref="BC56" si="165">+BC55/BC12</f>
        <v>0.64827381838269071</v>
      </c>
    </row>
    <row r="57" spans="1:55">
      <c r="A57" s="13"/>
      <c r="B57" s="99" t="s">
        <v>144</v>
      </c>
      <c r="C57" s="68">
        <f t="shared" ref="C57:X57" si="166">+C12-C19-C9</f>
        <v>223665945</v>
      </c>
      <c r="D57" s="68">
        <f t="shared" si="166"/>
        <v>223665945</v>
      </c>
      <c r="E57" s="68">
        <f t="shared" si="166"/>
        <v>238800196</v>
      </c>
      <c r="F57" s="68">
        <f t="shared" si="166"/>
        <v>265725378</v>
      </c>
      <c r="G57" s="68">
        <f t="shared" si="166"/>
        <v>258178541</v>
      </c>
      <c r="H57" s="68">
        <f t="shared" si="166"/>
        <v>279011208</v>
      </c>
      <c r="I57" s="68">
        <f t="shared" si="166"/>
        <v>1041715323</v>
      </c>
      <c r="J57" s="68">
        <f t="shared" si="166"/>
        <v>264628943</v>
      </c>
      <c r="K57" s="68">
        <f t="shared" si="166"/>
        <v>313317980</v>
      </c>
      <c r="L57" s="68">
        <f t="shared" si="166"/>
        <v>368612955</v>
      </c>
      <c r="M57" s="68">
        <f t="shared" si="166"/>
        <v>381957736</v>
      </c>
      <c r="N57" s="68">
        <f t="shared" si="166"/>
        <v>1328517614</v>
      </c>
      <c r="O57" s="68">
        <f t="shared" si="166"/>
        <v>385830655</v>
      </c>
      <c r="P57" s="68">
        <f t="shared" si="166"/>
        <v>367455021</v>
      </c>
      <c r="Q57" s="68">
        <f t="shared" si="166"/>
        <v>454998520</v>
      </c>
      <c r="R57" s="68">
        <f t="shared" si="166"/>
        <v>546486413</v>
      </c>
      <c r="S57" s="68">
        <f t="shared" si="166"/>
        <v>1754770609</v>
      </c>
      <c r="T57" s="68">
        <f>+T12-T19-T9</f>
        <v>532970130</v>
      </c>
      <c r="U57" s="68">
        <f t="shared" si="166"/>
        <v>564570999</v>
      </c>
      <c r="V57" s="68">
        <f t="shared" si="166"/>
        <v>594541410</v>
      </c>
      <c r="W57" s="68">
        <f t="shared" si="166"/>
        <v>704600433</v>
      </c>
      <c r="X57" s="68">
        <f t="shared" si="166"/>
        <v>2396682972</v>
      </c>
      <c r="Y57" s="68">
        <f t="shared" ref="Y57:AH57" si="167">+Y12-Y19-Y9</f>
        <v>707063197</v>
      </c>
      <c r="Z57" s="100">
        <f t="shared" si="167"/>
        <v>735590161.27999973</v>
      </c>
      <c r="AA57" s="100">
        <f t="shared" si="167"/>
        <v>754520889.46793115</v>
      </c>
      <c r="AB57" s="100">
        <f t="shared" ref="AB57" si="168">+AB12-AB19-AB9</f>
        <v>862931817.45206892</v>
      </c>
      <c r="AC57" s="100">
        <f t="shared" si="167"/>
        <v>3060106065.1999998</v>
      </c>
      <c r="AD57" s="100">
        <f t="shared" si="167"/>
        <v>828825415.12862039</v>
      </c>
      <c r="AE57" s="100">
        <f t="shared" si="167"/>
        <v>876579756.55586207</v>
      </c>
      <c r="AF57" s="100">
        <f t="shared" si="167"/>
        <v>886018199.67482758</v>
      </c>
      <c r="AG57" s="100">
        <f t="shared" si="167"/>
        <v>941813746.83930993</v>
      </c>
      <c r="AH57" s="100">
        <f t="shared" si="167"/>
        <v>3533237118.1986198</v>
      </c>
      <c r="AI57" s="100">
        <f t="shared" ref="AI57:AQ57" si="169">+AI12-AI19-AI9</f>
        <v>848625072.91999996</v>
      </c>
      <c r="AJ57" s="100">
        <f t="shared" si="169"/>
        <v>444078503.93999988</v>
      </c>
      <c r="AK57" s="100">
        <f t="shared" si="169"/>
        <v>611418059.60000002</v>
      </c>
      <c r="AL57" s="100">
        <f t="shared" si="169"/>
        <v>682169569.89999986</v>
      </c>
      <c r="AM57" s="100">
        <f t="shared" si="169"/>
        <v>2586291203.3600001</v>
      </c>
      <c r="AN57" s="100">
        <f t="shared" si="169"/>
        <v>575378787.9731034</v>
      </c>
      <c r="AO57" s="100">
        <f t="shared" si="169"/>
        <v>679036326.87586212</v>
      </c>
      <c r="AP57" s="100">
        <f t="shared" si="169"/>
        <v>714500854.78275847</v>
      </c>
      <c r="AQ57" s="100">
        <f t="shared" si="169"/>
        <v>804293697.20896554</v>
      </c>
      <c r="AR57" s="100">
        <f>+AR12-AR19-AR9+1</f>
        <v>2773209667.8406897</v>
      </c>
      <c r="AS57" s="100">
        <f t="shared" ref="AS57:AU57" si="170">+AS12-AS19-AS9</f>
        <v>787907555.41172421</v>
      </c>
      <c r="AT57" s="100">
        <f t="shared" si="170"/>
        <v>800376323.92724144</v>
      </c>
      <c r="AU57" s="100">
        <f t="shared" si="170"/>
        <v>819108038.36344802</v>
      </c>
      <c r="AV57" s="100">
        <f>+AV12-AV19-AV9</f>
        <v>885198953.95107579</v>
      </c>
      <c r="AW57" s="100">
        <f>+AW12-AW19-AW9+1</f>
        <v>3292590872.6534901</v>
      </c>
      <c r="AX57" s="100">
        <f>+AX12-AX19-AX9</f>
        <v>866134713.21241355</v>
      </c>
      <c r="AY57" s="100">
        <f>+AY12-AY19-AY9</f>
        <v>894313690.14103448</v>
      </c>
      <c r="AZ57" s="100">
        <f>+AZ12-AZ19-AZ9</f>
        <v>934139665.47241378</v>
      </c>
      <c r="BA57" s="100">
        <f>+BA12-BA19-BA9</f>
        <v>1011033713.6272414</v>
      </c>
      <c r="BB57" s="100">
        <f>+BB12-BB19-BB9+1</f>
        <v>3705621783.4531031</v>
      </c>
      <c r="BC57" s="100">
        <f>+BC12-BC19-BC9</f>
        <v>955508000.10275841</v>
      </c>
    </row>
    <row r="58" spans="1:55">
      <c r="A58" s="13"/>
      <c r="B58" s="97" t="s">
        <v>145</v>
      </c>
      <c r="C58" s="98">
        <f t="shared" ref="C58:X58" si="171">+C57/(C12-C9)</f>
        <v>0.64951785978826471</v>
      </c>
      <c r="D58" s="98">
        <f t="shared" si="171"/>
        <v>0.64951785978826471</v>
      </c>
      <c r="E58" s="98">
        <f t="shared" si="171"/>
        <v>0.62550532596785879</v>
      </c>
      <c r="F58" s="98">
        <f t="shared" si="171"/>
        <v>0.6571328817168629</v>
      </c>
      <c r="G58" s="98">
        <f t="shared" si="171"/>
        <v>0.64257671253342508</v>
      </c>
      <c r="H58" s="98">
        <f t="shared" si="171"/>
        <v>0.58788275413700497</v>
      </c>
      <c r="I58" s="98">
        <f t="shared" si="171"/>
        <v>0.62658350486243064</v>
      </c>
      <c r="J58" s="98">
        <f t="shared" si="171"/>
        <v>0.56148763087224984</v>
      </c>
      <c r="K58" s="98">
        <f t="shared" si="171"/>
        <v>0.58720508124809256</v>
      </c>
      <c r="L58" s="98">
        <f t="shared" si="171"/>
        <v>0.6173199249459137</v>
      </c>
      <c r="M58" s="98">
        <f t="shared" si="171"/>
        <v>0.59839569001649284</v>
      </c>
      <c r="N58" s="98">
        <f t="shared" si="171"/>
        <v>0.59300989187109487</v>
      </c>
      <c r="O58" s="98">
        <f t="shared" si="171"/>
        <v>0.60243967339584015</v>
      </c>
      <c r="P58" s="98">
        <f t="shared" si="171"/>
        <v>0.56833813290094048</v>
      </c>
      <c r="Q58" s="98">
        <f t="shared" si="171"/>
        <v>0.59672847832922071</v>
      </c>
      <c r="R58" s="98">
        <f t="shared" si="171"/>
        <v>0.61034033888037087</v>
      </c>
      <c r="S58" s="98">
        <f t="shared" si="171"/>
        <v>0.59587611958018138</v>
      </c>
      <c r="T58" s="98">
        <f t="shared" si="171"/>
        <v>0.6076187367774738</v>
      </c>
      <c r="U58" s="98">
        <f t="shared" si="171"/>
        <v>0.61650395631598531</v>
      </c>
      <c r="V58" s="98">
        <f t="shared" si="171"/>
        <v>0.62947662960267492</v>
      </c>
      <c r="W58" s="98">
        <f t="shared" si="171"/>
        <v>0.63248227360229015</v>
      </c>
      <c r="X58" s="98">
        <f t="shared" si="171"/>
        <v>0.62228344214884923</v>
      </c>
      <c r="Y58" s="98">
        <f t="shared" ref="Y58:AH58" si="172">+Y57/(Y12-Y9)</f>
        <v>0.65712844722830888</v>
      </c>
      <c r="Z58" s="98">
        <f t="shared" si="172"/>
        <v>0.63465399908345843</v>
      </c>
      <c r="AA58" s="98">
        <f t="shared" si="172"/>
        <v>0.62952916233563561</v>
      </c>
      <c r="AB58" s="98">
        <f t="shared" ref="AB58" si="173">+AB57/(AB12-AB9)</f>
        <v>0.6375711465148225</v>
      </c>
      <c r="AC58" s="98">
        <f t="shared" si="172"/>
        <v>0.63924726347131211</v>
      </c>
      <c r="AD58" s="98">
        <f t="shared" si="172"/>
        <v>0.65791411142790324</v>
      </c>
      <c r="AE58" s="98">
        <f t="shared" si="172"/>
        <v>0.65847013807836141</v>
      </c>
      <c r="AF58" s="98">
        <f t="shared" si="172"/>
        <v>0.66022494880180171</v>
      </c>
      <c r="AG58" s="98">
        <f t="shared" si="172"/>
        <v>0.65045733852323995</v>
      </c>
      <c r="AH58" s="98">
        <f t="shared" si="172"/>
        <v>0.65662148882937177</v>
      </c>
      <c r="AI58" s="98">
        <f t="shared" ref="AI58:AR58" si="174">+AI57/(AI12-AI9)</f>
        <v>0.65179575898677344</v>
      </c>
      <c r="AJ58" s="98">
        <f t="shared" si="174"/>
        <v>0.55402676819639773</v>
      </c>
      <c r="AK58" s="98">
        <f t="shared" si="174"/>
        <v>0.60327083413843541</v>
      </c>
      <c r="AL58" s="98">
        <f t="shared" si="174"/>
        <v>0.59622267962828679</v>
      </c>
      <c r="AM58" s="98">
        <f t="shared" si="174"/>
        <v>0.60694185241327148</v>
      </c>
      <c r="AN58" s="98">
        <f t="shared" si="174"/>
        <v>0.61223552964975847</v>
      </c>
      <c r="AO58" s="98">
        <f t="shared" si="174"/>
        <v>0.61783278583548307</v>
      </c>
      <c r="AP58" s="98">
        <f t="shared" si="174"/>
        <v>0.62948247416281211</v>
      </c>
      <c r="AQ58" s="98">
        <f t="shared" si="174"/>
        <v>0.61890163176892055</v>
      </c>
      <c r="AR58" s="98">
        <f t="shared" si="174"/>
        <v>0.61992329260006396</v>
      </c>
      <c r="AS58" s="98">
        <f t="shared" ref="AS58:AU58" si="175">+AS57/(AS12-AS9)</f>
        <v>0.64213419006784811</v>
      </c>
      <c r="AT58" s="98">
        <f t="shared" si="175"/>
        <v>0.62818103378722956</v>
      </c>
      <c r="AU58" s="98">
        <f t="shared" si="175"/>
        <v>0.63416710748183036</v>
      </c>
      <c r="AV58" s="98">
        <f t="shared" ref="AV58:BB58" si="176">+AV57/(AV12-AV9)</f>
        <v>0.60447064136379824</v>
      </c>
      <c r="AW58" s="98">
        <f t="shared" si="176"/>
        <v>0.62630370063423779</v>
      </c>
      <c r="AX58" s="98">
        <f t="shared" si="176"/>
        <v>0.62586980256801295</v>
      </c>
      <c r="AY58" s="98">
        <f t="shared" si="176"/>
        <v>0.61609625193683804</v>
      </c>
      <c r="AZ58" s="98">
        <f t="shared" si="176"/>
        <v>0.62547705508683149</v>
      </c>
      <c r="BA58" s="98">
        <f t="shared" si="176"/>
        <v>0.62453325664187176</v>
      </c>
      <c r="BB58" s="98">
        <f t="shared" si="176"/>
        <v>0.62302214489075103</v>
      </c>
      <c r="BC58" s="98">
        <f t="shared" ref="BC58" si="177">+BC57/(BC12-BC9)</f>
        <v>0.63381244105549839</v>
      </c>
    </row>
    <row r="59" spans="1:55">
      <c r="A59" s="13"/>
      <c r="B59" s="99" t="s">
        <v>31</v>
      </c>
      <c r="C59" s="68">
        <f>+C44</f>
        <v>291569309</v>
      </c>
      <c r="D59" s="68">
        <f t="shared" ref="D59" si="178">+D44</f>
        <v>291569309</v>
      </c>
      <c r="E59" s="68">
        <f t="shared" ref="E59:V59" si="179">+E44</f>
        <v>399981065</v>
      </c>
      <c r="F59" s="68">
        <f t="shared" si="179"/>
        <v>378987406</v>
      </c>
      <c r="G59" s="68">
        <f t="shared" si="179"/>
        <v>477986021</v>
      </c>
      <c r="H59" s="68">
        <f t="shared" si="179"/>
        <v>373103709</v>
      </c>
      <c r="I59" s="68">
        <f t="shared" si="179"/>
        <v>1630058201</v>
      </c>
      <c r="J59" s="68">
        <f t="shared" si="179"/>
        <v>466717316</v>
      </c>
      <c r="K59" s="68">
        <f t="shared" si="179"/>
        <v>571895568</v>
      </c>
      <c r="L59" s="68">
        <f t="shared" si="179"/>
        <v>567767314</v>
      </c>
      <c r="M59" s="68">
        <f t="shared" si="179"/>
        <v>616812725</v>
      </c>
      <c r="N59" s="68">
        <f t="shared" ref="N59" si="180">+N44</f>
        <v>2223192923</v>
      </c>
      <c r="O59" s="68">
        <f t="shared" si="179"/>
        <v>660334243</v>
      </c>
      <c r="P59" s="68">
        <f t="shared" si="179"/>
        <v>742628662</v>
      </c>
      <c r="Q59" s="68">
        <f t="shared" si="179"/>
        <v>791091611</v>
      </c>
      <c r="R59" s="68">
        <f t="shared" si="179"/>
        <v>824800542</v>
      </c>
      <c r="S59" s="68">
        <f t="shared" si="179"/>
        <v>3018855058</v>
      </c>
      <c r="T59" s="68">
        <f>+T44</f>
        <v>753378693</v>
      </c>
      <c r="U59" s="68">
        <f t="shared" si="179"/>
        <v>795488631</v>
      </c>
      <c r="V59" s="68">
        <f t="shared" si="179"/>
        <v>884706756</v>
      </c>
      <c r="W59" s="68">
        <f>+W44</f>
        <v>905745959</v>
      </c>
      <c r="X59" s="68">
        <f t="shared" ref="X59" si="181">+X44</f>
        <v>3339320039</v>
      </c>
      <c r="Y59" s="68">
        <f>+Y44</f>
        <v>822637294</v>
      </c>
      <c r="Z59" s="100">
        <f>+Z44</f>
        <v>913038546.94586194</v>
      </c>
      <c r="AA59" s="100">
        <f t="shared" ref="AA59:AH59" si="182">+AA44</f>
        <v>927565245.97379398</v>
      </c>
      <c r="AB59" s="100">
        <f t="shared" ref="AB59" si="183">+AB44</f>
        <v>1047086889.7896054</v>
      </c>
      <c r="AC59" s="100">
        <f t="shared" si="182"/>
        <v>3710327976.7092609</v>
      </c>
      <c r="AD59" s="100">
        <f t="shared" si="182"/>
        <v>838727793.54935992</v>
      </c>
      <c r="AE59" s="100">
        <f t="shared" si="182"/>
        <v>990816292.24758625</v>
      </c>
      <c r="AF59" s="100">
        <f t="shared" si="182"/>
        <v>997910229.14068937</v>
      </c>
      <c r="AG59" s="100">
        <f t="shared" si="182"/>
        <v>1073110109.7999618</v>
      </c>
      <c r="AH59" s="100">
        <f t="shared" si="182"/>
        <v>3900564424.7375979</v>
      </c>
      <c r="AI59" s="100">
        <f t="shared" ref="AI59:AR59" si="184">+AI44</f>
        <v>936080135.76999998</v>
      </c>
      <c r="AJ59" s="100">
        <f t="shared" si="184"/>
        <v>562072579.52999997</v>
      </c>
      <c r="AK59" s="100">
        <f t="shared" si="184"/>
        <v>674693402.5</v>
      </c>
      <c r="AL59" s="100">
        <f t="shared" si="184"/>
        <v>819460620.53120673</v>
      </c>
      <c r="AM59" s="100">
        <f t="shared" si="184"/>
        <v>2992306736.3312068</v>
      </c>
      <c r="AN59" s="100">
        <f t="shared" si="184"/>
        <v>612406340.93000007</v>
      </c>
      <c r="AO59" s="100">
        <f t="shared" si="184"/>
        <v>770630659.4367162</v>
      </c>
      <c r="AP59" s="100">
        <f t="shared" si="184"/>
        <v>869789594.17793131</v>
      </c>
      <c r="AQ59" s="100">
        <f t="shared" si="184"/>
        <v>986176113.72948265</v>
      </c>
      <c r="AR59" s="100">
        <f t="shared" si="184"/>
        <v>3239002708.2741308</v>
      </c>
      <c r="AS59" s="100">
        <f t="shared" ref="AS59:AU59" si="185">+AS44</f>
        <v>840987533.93926179</v>
      </c>
      <c r="AT59" s="100">
        <f t="shared" si="185"/>
        <v>982438771.18298614</v>
      </c>
      <c r="AU59" s="100">
        <f t="shared" si="185"/>
        <v>979614719.01551723</v>
      </c>
      <c r="AV59" s="100">
        <f>+AV44</f>
        <v>1012320854.4909271</v>
      </c>
      <c r="AW59" s="100">
        <f>+AW44</f>
        <v>3815361878.6286931</v>
      </c>
      <c r="AX59" s="100">
        <f>+AX44</f>
        <v>939449099.47838855</v>
      </c>
      <c r="AY59" s="100">
        <f t="shared" ref="AY59:BA59" si="186">+AY44</f>
        <v>959495805.71478128</v>
      </c>
      <c r="AZ59" s="100">
        <f t="shared" si="186"/>
        <v>972461891.12360537</v>
      </c>
      <c r="BA59" s="100">
        <f t="shared" si="186"/>
        <v>1090771995.4763968</v>
      </c>
      <c r="BB59" s="100">
        <f>+BB44</f>
        <v>3962178791.7931719</v>
      </c>
      <c r="BC59" s="100">
        <f>+BC44</f>
        <v>937383891.8773582</v>
      </c>
    </row>
    <row r="60" spans="1:55" ht="13.5" thickBot="1">
      <c r="A60" s="13"/>
      <c r="B60" s="103" t="s">
        <v>146</v>
      </c>
      <c r="C60" s="104">
        <f>+C59/+C12</f>
        <v>0.84516751291980752</v>
      </c>
      <c r="D60" s="104">
        <f t="shared" ref="D60:X60" si="187">+D59/+D12</f>
        <v>0.84516751291980752</v>
      </c>
      <c r="E60" s="104">
        <f t="shared" si="187"/>
        <v>1.0451070809009155</v>
      </c>
      <c r="F60" s="104">
        <f t="shared" si="187"/>
        <v>0.93498545638535357</v>
      </c>
      <c r="G60" s="104">
        <f t="shared" si="187"/>
        <v>1.1769793022284425</v>
      </c>
      <c r="H60" s="104">
        <f t="shared" si="187"/>
        <v>0.77763086538662829</v>
      </c>
      <c r="I60" s="104">
        <f t="shared" si="187"/>
        <v>0.97377012684103781</v>
      </c>
      <c r="J60" s="104">
        <f t="shared" si="187"/>
        <v>0.97869458423282296</v>
      </c>
      <c r="K60" s="104">
        <f t="shared" si="187"/>
        <v>1.0577064514087093</v>
      </c>
      <c r="L60" s="104">
        <f t="shared" si="187"/>
        <v>0.93645359027971975</v>
      </c>
      <c r="M60" s="104">
        <f t="shared" si="187"/>
        <v>0.94211826654468933</v>
      </c>
      <c r="N60" s="104">
        <f t="shared" si="187"/>
        <v>0.97569442479430979</v>
      </c>
      <c r="O60" s="104">
        <f t="shared" si="187"/>
        <v>0.99547209863314112</v>
      </c>
      <c r="P60" s="104">
        <f t="shared" si="187"/>
        <v>1.1020355452193973</v>
      </c>
      <c r="Q60" s="104">
        <f t="shared" si="187"/>
        <v>0.97865267191948402</v>
      </c>
      <c r="R60" s="104">
        <f t="shared" si="187"/>
        <v>0.8586366188631106</v>
      </c>
      <c r="S60" s="104">
        <f t="shared" si="187"/>
        <v>0.97189651227218832</v>
      </c>
      <c r="T60" s="104">
        <f t="shared" si="187"/>
        <v>0.77936846142678673</v>
      </c>
      <c r="U60" s="104">
        <f t="shared" si="187"/>
        <v>0.81662415270491617</v>
      </c>
      <c r="V60" s="104">
        <f t="shared" si="187"/>
        <v>0.87780828366200436</v>
      </c>
      <c r="W60" s="104">
        <f t="shared" si="187"/>
        <v>0.76239046873709937</v>
      </c>
      <c r="X60" s="104">
        <f t="shared" si="187"/>
        <v>0.80724949075349917</v>
      </c>
      <c r="Y60" s="104">
        <f t="shared" ref="Y60:AC60" si="188">+Y59/+Y12</f>
        <v>0.71278462600575654</v>
      </c>
      <c r="Z60" s="104">
        <f t="shared" si="188"/>
        <v>0.73114173009430183</v>
      </c>
      <c r="AA60" s="104">
        <f t="shared" si="188"/>
        <v>0.71428706687775156</v>
      </c>
      <c r="AB60" s="104">
        <f t="shared" ref="AB60" si="189">+AB59/+AB12</f>
        <v>0.7213922278107523</v>
      </c>
      <c r="AC60" s="104">
        <f t="shared" si="188"/>
        <v>0.72003653644337462</v>
      </c>
      <c r="AD60" s="104">
        <f>+AD59/+AD12</f>
        <v>0.61544123410068396</v>
      </c>
      <c r="AE60" s="104">
        <f>+AE59/+AE12</f>
        <v>0.68817259256060892</v>
      </c>
      <c r="AF60" s="104">
        <f t="shared" ref="AF60:AH60" si="190">+AF59/+AF12</f>
        <v>0.68754575913459437</v>
      </c>
      <c r="AG60" s="104">
        <f t="shared" si="190"/>
        <v>0.69661647016551853</v>
      </c>
      <c r="AH60" s="104">
        <f t="shared" si="190"/>
        <v>0.67315458878610512</v>
      </c>
      <c r="AI60" s="104">
        <f t="shared" ref="AI60:AR60" si="191">+AI59/+AI12</f>
        <v>0.67024463972342407</v>
      </c>
      <c r="AJ60" s="104">
        <f t="shared" si="191"/>
        <v>0.62464929863040075</v>
      </c>
      <c r="AK60" s="104">
        <f t="shared" si="191"/>
        <v>0.61122795457757495</v>
      </c>
      <c r="AL60" s="104">
        <f t="shared" si="191"/>
        <v>0.66009224124518295</v>
      </c>
      <c r="AM60" s="104">
        <f t="shared" si="191"/>
        <v>0.64465586420112275</v>
      </c>
      <c r="AN60" s="104">
        <f t="shared" si="191"/>
        <v>0.59683991147867421</v>
      </c>
      <c r="AO60" s="104">
        <f t="shared" si="191"/>
        <v>0.65446075623436983</v>
      </c>
      <c r="AP60" s="104">
        <f t="shared" si="191"/>
        <v>0.72540510412534054</v>
      </c>
      <c r="AQ60" s="104">
        <f t="shared" si="191"/>
        <v>0.72323998964541558</v>
      </c>
      <c r="AR60" s="104">
        <f t="shared" si="191"/>
        <v>0.67958057504779845</v>
      </c>
      <c r="AS60" s="104">
        <f t="shared" ref="AS60:AU60" si="192">+AS59/+AS12</f>
        <v>0.64577103521111134</v>
      </c>
      <c r="AT60" s="104">
        <f t="shared" si="192"/>
        <v>0.73419503866235991</v>
      </c>
      <c r="AU60" s="104">
        <f t="shared" si="192"/>
        <v>0.72612557852481241</v>
      </c>
      <c r="AV60" s="104">
        <f t="shared" ref="AV60:BB60" si="193">+AV59/+AV12</f>
        <v>0.66444430298071933</v>
      </c>
      <c r="AW60" s="104">
        <f t="shared" si="193"/>
        <v>0.69205693989533335</v>
      </c>
      <c r="AX60" s="104">
        <f t="shared" si="193"/>
        <v>0.64869782061537717</v>
      </c>
      <c r="AY60" s="104">
        <f t="shared" si="193"/>
        <v>0.63356456167178665</v>
      </c>
      <c r="AZ60" s="104">
        <f t="shared" si="193"/>
        <v>0.62675036854522737</v>
      </c>
      <c r="BA60" s="104">
        <f t="shared" si="193"/>
        <v>0.65130539088807693</v>
      </c>
      <c r="BB60" s="104">
        <f t="shared" si="193"/>
        <v>0.64019806001708668</v>
      </c>
      <c r="BC60" s="104">
        <f t="shared" ref="BC60" si="194">+BC59/+BC12</f>
        <v>0.59723469675228968</v>
      </c>
    </row>
    <row r="61" spans="1:55">
      <c r="A61" s="13"/>
      <c r="B61" s="1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13"/>
      <c r="R61" s="13"/>
      <c r="S61" s="62"/>
      <c r="T61" s="13"/>
      <c r="U61" s="13"/>
      <c r="V61" s="13"/>
      <c r="W61" s="13"/>
      <c r="X61" s="62"/>
      <c r="Y61" s="13"/>
      <c r="Z61" s="13"/>
      <c r="AA61" s="13"/>
      <c r="AB61" s="13"/>
      <c r="AC61" s="6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>
      <c r="A62" s="13"/>
      <c r="B62" s="105" t="s">
        <v>147</v>
      </c>
      <c r="C62" s="79"/>
      <c r="D62" s="106"/>
      <c r="E62" s="106"/>
      <c r="F62" s="107"/>
      <c r="G62" s="107"/>
      <c r="H62" s="106"/>
      <c r="I62" s="106"/>
      <c r="J62" s="107"/>
      <c r="K62" s="107"/>
      <c r="L62" s="108"/>
      <c r="M62" s="79"/>
      <c r="N62" s="106"/>
      <c r="O62" s="79"/>
      <c r="P62" s="13"/>
      <c r="Q62" s="13"/>
      <c r="R62" s="13"/>
      <c r="S62" s="106"/>
      <c r="T62" s="13"/>
      <c r="U62" s="13"/>
      <c r="V62" s="13"/>
      <c r="W62" s="13"/>
      <c r="X62" s="106"/>
      <c r="Y62" s="13"/>
      <c r="Z62" s="13"/>
      <c r="AA62" s="13"/>
      <c r="AB62" s="13"/>
      <c r="AC62" s="106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>
      <c r="A63" s="13"/>
      <c r="B63" s="14" t="s">
        <v>148</v>
      </c>
      <c r="C63" s="79"/>
      <c r="D63" s="106"/>
      <c r="E63" s="106"/>
      <c r="F63" s="107"/>
      <c r="G63" s="107"/>
      <c r="H63" s="106"/>
      <c r="I63" s="106"/>
      <c r="J63" s="107"/>
      <c r="K63" s="107"/>
      <c r="L63" s="108"/>
      <c r="M63" s="79"/>
      <c r="N63" s="106"/>
      <c r="O63" s="79"/>
      <c r="P63" s="13"/>
      <c r="Q63" s="13"/>
      <c r="R63" s="13"/>
      <c r="S63" s="106"/>
      <c r="T63" s="13"/>
      <c r="U63" s="13"/>
      <c r="V63" s="13"/>
      <c r="W63" s="13"/>
      <c r="X63" s="106"/>
      <c r="Y63" s="13"/>
      <c r="Z63" s="13"/>
      <c r="AA63" s="13"/>
      <c r="AB63" s="13"/>
      <c r="AC63" s="106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>
      <c r="A64" s="13"/>
      <c r="B64" s="14"/>
      <c r="C64" s="79"/>
      <c r="D64" s="106"/>
      <c r="E64" s="106"/>
      <c r="F64" s="107"/>
      <c r="G64" s="107"/>
      <c r="H64" s="106"/>
      <c r="I64" s="106"/>
      <c r="J64" s="107"/>
      <c r="K64" s="107"/>
      <c r="L64" s="13"/>
      <c r="M64" s="13"/>
      <c r="N64" s="106"/>
      <c r="O64" s="13"/>
      <c r="P64" s="13"/>
      <c r="Q64" s="13"/>
      <c r="R64" s="13"/>
      <c r="S64" s="106"/>
      <c r="T64" s="13"/>
      <c r="U64" s="13"/>
      <c r="V64" s="13"/>
      <c r="W64" s="13"/>
      <c r="X64" s="106"/>
      <c r="Y64" s="13"/>
      <c r="Z64" s="13"/>
      <c r="AA64" s="13"/>
      <c r="AB64" s="13"/>
      <c r="AC64" s="106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</sheetData>
  <phoneticPr fontId="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H7:AH18 AH43 AH20:AH24 AH31:AH32 AH36:AH41 BB42:BC42 AM44:BC44" emptyCellReference="1"/>
    <ignoredError sqref="AC19 AM12 AL19:AM19 AI19:AJ19 BB12:BB24" formula="1"/>
    <ignoredError sqref="AH19 BB25" formula="1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C86"/>
  <sheetViews>
    <sheetView showGridLines="0" zoomScale="80" zoomScaleNormal="80" workbookViewId="0">
      <pane xSplit="2" ySplit="7" topLeftCell="AR8" activePane="bottomRight" state="frozen"/>
      <selection pane="topRight" activeCell="C1" sqref="C1"/>
      <selection pane="bottomLeft" activeCell="A8" sqref="A8"/>
      <selection pane="bottomRight" activeCell="BF22" sqref="BF22"/>
    </sheetView>
  </sheetViews>
  <sheetFormatPr baseColWidth="10" defaultRowHeight="12.75" outlineLevelRow="1" outlineLevelCol="1"/>
  <cols>
    <col min="1" max="1" width="2.7109375" style="15" customWidth="1"/>
    <col min="2" max="2" width="36.42578125" style="15" customWidth="1"/>
    <col min="3" max="3" width="14.140625" style="15" hidden="1" customWidth="1" outlineLevel="1"/>
    <col min="4" max="4" width="14.140625" style="15" bestFit="1" customWidth="1" collapsed="1"/>
    <col min="5" max="8" width="14.140625" style="15" hidden="1" customWidth="1" outlineLevel="1"/>
    <col min="9" max="9" width="15.85546875" style="15" bestFit="1" customWidth="1" collapsed="1"/>
    <col min="10" max="13" width="14.140625" style="15" hidden="1" customWidth="1" outlineLevel="1"/>
    <col min="14" max="14" width="15.5703125" style="15" bestFit="1" customWidth="1" collapsed="1"/>
    <col min="15" max="18" width="14.140625" style="15" hidden="1" customWidth="1" outlineLevel="1"/>
    <col min="19" max="19" width="16.28515625" style="15" bestFit="1" customWidth="1" collapsed="1"/>
    <col min="20" max="23" width="14.140625" style="15" hidden="1" customWidth="1" outlineLevel="1"/>
    <col min="24" max="24" width="15.85546875" style="15" bestFit="1" customWidth="1" collapsed="1"/>
    <col min="25" max="28" width="14.140625" style="15" hidden="1" customWidth="1" outlineLevel="1"/>
    <col min="29" max="29" width="15.28515625" style="15" customWidth="1" collapsed="1"/>
    <col min="30" max="30" width="14.28515625" style="15" hidden="1" customWidth="1" outlineLevel="1"/>
    <col min="31" max="33" width="14.140625" style="15" hidden="1" customWidth="1" outlineLevel="1"/>
    <col min="34" max="34" width="16.28515625" style="15" bestFit="1" customWidth="1" collapsed="1"/>
    <col min="35" max="38" width="14.140625" style="15" hidden="1" customWidth="1" outlineLevel="1"/>
    <col min="39" max="39" width="16.28515625" style="15" bestFit="1" customWidth="1" collapsed="1"/>
    <col min="40" max="42" width="14.140625" style="15" hidden="1" customWidth="1" outlineLevel="1"/>
    <col min="43" max="43" width="15.85546875" style="15" hidden="1" customWidth="1" outlineLevel="1"/>
    <col min="44" max="44" width="16.28515625" style="15" bestFit="1" customWidth="1" collapsed="1"/>
    <col min="45" max="45" width="15.5703125" style="15" hidden="1" customWidth="1" outlineLevel="1"/>
    <col min="46" max="48" width="14.140625" style="15" hidden="1" customWidth="1" outlineLevel="1"/>
    <col min="49" max="49" width="16.28515625" style="15" customWidth="1" collapsed="1"/>
    <col min="50" max="50" width="15.85546875" style="15" hidden="1" customWidth="1" outlineLevel="1"/>
    <col min="51" max="52" width="15.140625" style="15" hidden="1" customWidth="1" outlineLevel="1"/>
    <col min="53" max="53" width="15.5703125" style="15" hidden="1" customWidth="1" outlineLevel="1"/>
    <col min="54" max="54" width="16.28515625" style="15" customWidth="1" collapsed="1"/>
    <col min="55" max="55" width="15.5703125" style="15" bestFit="1" customWidth="1" outlineLevel="1"/>
    <col min="56" max="16384" width="11.42578125" style="15"/>
  </cols>
  <sheetData>
    <row r="1" spans="1:55" ht="15.75" customHeight="1">
      <c r="A1" s="109"/>
      <c r="B1" s="110">
        <v>1000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94"/>
      <c r="Q1" s="94"/>
      <c r="R1" s="94"/>
      <c r="S1" s="111"/>
      <c r="T1" s="94"/>
      <c r="U1" s="94"/>
      <c r="V1" s="94"/>
      <c r="W1" s="94"/>
      <c r="X1" s="111"/>
      <c r="Y1" s="94"/>
      <c r="Z1" s="94"/>
      <c r="AA1" s="94"/>
      <c r="AB1" s="94"/>
      <c r="AC1" s="111"/>
      <c r="AD1" s="94"/>
      <c r="AE1" s="94"/>
      <c r="AF1" s="94"/>
      <c r="AG1" s="94"/>
      <c r="AH1" s="111"/>
      <c r="AI1" s="94"/>
      <c r="AJ1" s="94"/>
      <c r="AK1" s="94"/>
      <c r="AL1" s="94"/>
      <c r="AM1" s="111"/>
      <c r="AN1" s="94"/>
      <c r="AO1" s="94"/>
      <c r="AP1" s="94"/>
      <c r="AQ1" s="94"/>
      <c r="AR1" s="111"/>
      <c r="AS1" s="94"/>
      <c r="AT1" s="94"/>
      <c r="AU1" s="94"/>
      <c r="AV1" s="94"/>
      <c r="AW1" s="111"/>
      <c r="AX1" s="94"/>
      <c r="AY1" s="94"/>
      <c r="AZ1" s="94"/>
      <c r="BA1" s="94"/>
      <c r="BB1" s="111"/>
      <c r="BC1" s="94"/>
    </row>
    <row r="2" spans="1:55" ht="15.75" customHeight="1">
      <c r="A2" s="109"/>
      <c r="B2" s="36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94"/>
      <c r="Q2" s="94"/>
      <c r="R2" s="94"/>
      <c r="S2" s="111"/>
      <c r="T2" s="94"/>
      <c r="U2" s="94"/>
      <c r="V2" s="94"/>
      <c r="W2" s="94"/>
      <c r="X2" s="111"/>
      <c r="Y2" s="94"/>
      <c r="Z2" s="94"/>
      <c r="AA2" s="94"/>
      <c r="AB2" s="94"/>
      <c r="AC2" s="111"/>
      <c r="AD2" s="94"/>
      <c r="AE2" s="94"/>
      <c r="AF2" s="94"/>
      <c r="AG2" s="94"/>
      <c r="AH2" s="111"/>
      <c r="AI2" s="94"/>
      <c r="AJ2" s="94"/>
      <c r="AK2" s="94"/>
      <c r="AL2" s="94"/>
      <c r="AM2" s="111"/>
      <c r="AN2" s="94"/>
      <c r="AO2" s="94"/>
      <c r="AP2" s="94"/>
      <c r="AQ2" s="94"/>
      <c r="AR2" s="111"/>
      <c r="AS2" s="94"/>
      <c r="AT2" s="94"/>
      <c r="AU2" s="94"/>
      <c r="AV2" s="94"/>
      <c r="AW2" s="111"/>
      <c r="AX2" s="94"/>
      <c r="AY2" s="94"/>
      <c r="AZ2" s="94"/>
      <c r="BA2" s="94"/>
      <c r="BB2" s="111"/>
      <c r="BC2" s="94"/>
    </row>
    <row r="3" spans="1:55" ht="15.75" customHeight="1">
      <c r="A3" s="109"/>
      <c r="B3" s="109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94"/>
      <c r="AE3" s="94"/>
      <c r="AF3" s="94"/>
      <c r="AG3" s="94"/>
      <c r="AH3" s="112"/>
      <c r="AI3" s="94"/>
      <c r="AJ3" s="94"/>
      <c r="AK3" s="94"/>
      <c r="AL3" s="94"/>
      <c r="AM3" s="112"/>
      <c r="AN3" s="94"/>
      <c r="AO3" s="94"/>
      <c r="AP3" s="94"/>
      <c r="AQ3" s="94"/>
      <c r="AR3" s="112"/>
      <c r="AS3" s="94"/>
      <c r="AT3" s="94"/>
      <c r="AU3" s="94"/>
      <c r="AV3" s="94"/>
      <c r="AW3" s="112"/>
      <c r="AX3" s="94"/>
      <c r="AY3" s="94"/>
      <c r="AZ3" s="94"/>
      <c r="BA3" s="94"/>
      <c r="BB3" s="112"/>
      <c r="BC3" s="94"/>
    </row>
    <row r="4" spans="1:55" ht="15.75" customHeight="1">
      <c r="A4" s="109"/>
      <c r="B4" s="10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114"/>
      <c r="R4" s="114"/>
      <c r="S4" s="113"/>
      <c r="T4" s="114"/>
      <c r="U4" s="114"/>
      <c r="V4" s="114"/>
      <c r="W4" s="114"/>
      <c r="X4" s="113"/>
      <c r="Y4" s="114"/>
      <c r="Z4" s="114"/>
      <c r="AA4" s="114"/>
      <c r="AB4" s="114"/>
      <c r="AC4" s="113"/>
      <c r="AD4" s="94"/>
      <c r="AE4" s="94"/>
      <c r="AF4" s="94"/>
      <c r="AG4" s="94"/>
      <c r="AH4" s="113"/>
      <c r="AI4" s="94"/>
      <c r="AJ4" s="94"/>
      <c r="AK4" s="94"/>
      <c r="AL4" s="94"/>
      <c r="AM4" s="113"/>
      <c r="AN4" s="94"/>
      <c r="AO4" s="94"/>
      <c r="AP4" s="94"/>
      <c r="AQ4" s="94"/>
      <c r="AR4" s="113"/>
      <c r="AS4" s="94"/>
      <c r="AT4" s="94"/>
      <c r="AU4" s="94"/>
      <c r="AV4" s="94"/>
      <c r="AW4" s="113"/>
      <c r="AX4" s="94"/>
      <c r="AY4" s="94"/>
      <c r="AZ4" s="94"/>
      <c r="BA4" s="94"/>
      <c r="BB4" s="113"/>
      <c r="BC4" s="94"/>
    </row>
    <row r="5" spans="1:55" ht="11.25" customHeight="1">
      <c r="A5" s="109"/>
      <c r="B5" s="13" t="s">
        <v>34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114"/>
      <c r="R5" s="114"/>
      <c r="S5" s="113"/>
      <c r="T5" s="114"/>
      <c r="U5" s="114"/>
      <c r="V5" s="114"/>
      <c r="W5" s="114"/>
      <c r="X5" s="113"/>
      <c r="Y5" s="114"/>
      <c r="Z5" s="114"/>
      <c r="AA5" s="114"/>
      <c r="AB5" s="114"/>
      <c r="AC5" s="113"/>
      <c r="AD5" s="94"/>
      <c r="AE5" s="94"/>
      <c r="AF5" s="94"/>
      <c r="AG5" s="94"/>
      <c r="AH5" s="113"/>
      <c r="AI5" s="94"/>
      <c r="AJ5" s="94"/>
      <c r="AK5" s="94"/>
      <c r="AL5" s="94"/>
      <c r="AM5" s="113"/>
      <c r="AN5" s="94"/>
      <c r="AO5" s="94"/>
      <c r="AP5" s="94"/>
      <c r="AQ5" s="94"/>
      <c r="AR5" s="113"/>
      <c r="AS5" s="94"/>
      <c r="AT5" s="94"/>
      <c r="AU5" s="94"/>
      <c r="AV5" s="94"/>
      <c r="AW5" s="113"/>
      <c r="AX5" s="94"/>
      <c r="AY5" s="94"/>
      <c r="AZ5" s="94"/>
      <c r="BA5" s="94"/>
      <c r="BB5" s="113"/>
      <c r="BC5" s="94"/>
    </row>
    <row r="6" spans="1:55">
      <c r="A6" s="94"/>
      <c r="B6" s="21" t="s">
        <v>149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>
      <c r="A7" s="94"/>
      <c r="B7" s="22"/>
      <c r="C7" s="51" t="s">
        <v>36</v>
      </c>
      <c r="D7" s="86">
        <v>2013</v>
      </c>
      <c r="E7" s="51" t="s">
        <v>37</v>
      </c>
      <c r="F7" s="51" t="s">
        <v>38</v>
      </c>
      <c r="G7" s="51" t="s">
        <v>39</v>
      </c>
      <c r="H7" s="51" t="s">
        <v>40</v>
      </c>
      <c r="I7" s="86">
        <v>2014</v>
      </c>
      <c r="J7" s="51" t="s">
        <v>41</v>
      </c>
      <c r="K7" s="51" t="s">
        <v>42</v>
      </c>
      <c r="L7" s="51" t="s">
        <v>43</v>
      </c>
      <c r="M7" s="51" t="s">
        <v>44</v>
      </c>
      <c r="N7" s="86">
        <v>2015</v>
      </c>
      <c r="O7" s="51" t="s">
        <v>45</v>
      </c>
      <c r="P7" s="51" t="s">
        <v>46</v>
      </c>
      <c r="Q7" s="51" t="s">
        <v>47</v>
      </c>
      <c r="R7" s="51" t="s">
        <v>48</v>
      </c>
      <c r="S7" s="86">
        <v>2016</v>
      </c>
      <c r="T7" s="51" t="s">
        <v>49</v>
      </c>
      <c r="U7" s="51" t="s">
        <v>50</v>
      </c>
      <c r="V7" s="51" t="s">
        <v>51</v>
      </c>
      <c r="W7" s="51" t="s">
        <v>52</v>
      </c>
      <c r="X7" s="86">
        <v>2017</v>
      </c>
      <c r="Y7" s="51" t="s">
        <v>154</v>
      </c>
      <c r="Z7" s="51" t="s">
        <v>158</v>
      </c>
      <c r="AA7" s="51" t="s">
        <v>159</v>
      </c>
      <c r="AB7" s="51" t="s">
        <v>160</v>
      </c>
      <c r="AC7" s="86">
        <v>2018</v>
      </c>
      <c r="AD7" s="51" t="s">
        <v>162</v>
      </c>
      <c r="AE7" s="86" t="s">
        <v>164</v>
      </c>
      <c r="AF7" s="86" t="s">
        <v>165</v>
      </c>
      <c r="AG7" s="86" t="s">
        <v>166</v>
      </c>
      <c r="AH7" s="86">
        <v>2019</v>
      </c>
      <c r="AI7" s="86" t="s">
        <v>168</v>
      </c>
      <c r="AJ7" s="86" t="s">
        <v>197</v>
      </c>
      <c r="AK7" s="86" t="s">
        <v>199</v>
      </c>
      <c r="AL7" s="86" t="s">
        <v>212</v>
      </c>
      <c r="AM7" s="86">
        <v>2020</v>
      </c>
      <c r="AN7" s="86" t="s">
        <v>213</v>
      </c>
      <c r="AO7" s="86" t="s">
        <v>214</v>
      </c>
      <c r="AP7" s="86" t="s">
        <v>215</v>
      </c>
      <c r="AQ7" s="86" t="s">
        <v>216</v>
      </c>
      <c r="AR7" s="86">
        <v>2021</v>
      </c>
      <c r="AS7" s="86" t="s">
        <v>218</v>
      </c>
      <c r="AT7" s="86" t="s">
        <v>219</v>
      </c>
      <c r="AU7" s="86" t="s">
        <v>220</v>
      </c>
      <c r="AV7" s="86" t="s">
        <v>252</v>
      </c>
      <c r="AW7" s="86">
        <v>2022</v>
      </c>
      <c r="AX7" s="86" t="s">
        <v>254</v>
      </c>
      <c r="AY7" s="86" t="s">
        <v>255</v>
      </c>
      <c r="AZ7" s="86" t="s">
        <v>256</v>
      </c>
      <c r="BA7" s="86" t="s">
        <v>257</v>
      </c>
      <c r="BB7" s="86">
        <v>2023</v>
      </c>
      <c r="BC7" s="86" t="s">
        <v>268</v>
      </c>
    </row>
    <row r="8" spans="1:55">
      <c r="A8" s="94"/>
      <c r="B8" s="26" t="s">
        <v>150</v>
      </c>
      <c r="C8" s="115">
        <f t="shared" ref="C8:AH8" si="0">SUM(C9:C27)</f>
        <v>274359300</v>
      </c>
      <c r="D8" s="115">
        <f t="shared" si="0"/>
        <v>274359300</v>
      </c>
      <c r="E8" s="115">
        <f t="shared" si="0"/>
        <v>262910835</v>
      </c>
      <c r="F8" s="115">
        <f t="shared" si="0"/>
        <v>259707489</v>
      </c>
      <c r="G8" s="115">
        <f t="shared" si="0"/>
        <v>268762066</v>
      </c>
      <c r="H8" s="115">
        <f t="shared" si="0"/>
        <v>308549029</v>
      </c>
      <c r="I8" s="115">
        <f t="shared" si="0"/>
        <v>1099929419</v>
      </c>
      <c r="J8" s="115">
        <f t="shared" si="0"/>
        <v>329770151</v>
      </c>
      <c r="K8" s="115">
        <f t="shared" si="0"/>
        <v>362871558</v>
      </c>
      <c r="L8" s="115">
        <f t="shared" si="0"/>
        <v>417849283</v>
      </c>
      <c r="M8" s="115">
        <f t="shared" si="0"/>
        <v>451078511</v>
      </c>
      <c r="N8" s="115">
        <f t="shared" si="0"/>
        <v>1561569503</v>
      </c>
      <c r="O8" s="115">
        <f t="shared" si="0"/>
        <v>464920267</v>
      </c>
      <c r="P8" s="115">
        <f t="shared" si="0"/>
        <v>474725182</v>
      </c>
      <c r="Q8" s="115">
        <f t="shared" si="0"/>
        <v>546916144</v>
      </c>
      <c r="R8" s="115">
        <f t="shared" si="0"/>
        <v>658742150</v>
      </c>
      <c r="S8" s="115">
        <f t="shared" si="0"/>
        <v>2145303743</v>
      </c>
      <c r="T8" s="115">
        <f t="shared" si="0"/>
        <v>658709220</v>
      </c>
      <c r="U8" s="115">
        <f t="shared" si="0"/>
        <v>673173350.38</v>
      </c>
      <c r="V8" s="115">
        <f t="shared" si="0"/>
        <v>689468280</v>
      </c>
      <c r="W8" s="115">
        <f t="shared" si="0"/>
        <v>822930650</v>
      </c>
      <c r="X8" s="115">
        <f t="shared" si="0"/>
        <v>2844281500.3800001</v>
      </c>
      <c r="Y8" s="115">
        <f t="shared" si="0"/>
        <v>812812931</v>
      </c>
      <c r="Z8" s="115">
        <f t="shared" si="0"/>
        <v>864796486.94000018</v>
      </c>
      <c r="AA8" s="115">
        <f t="shared" si="0"/>
        <v>889002252.61000001</v>
      </c>
      <c r="AB8" s="115">
        <f t="shared" si="0"/>
        <v>1008810295.15</v>
      </c>
      <c r="AC8" s="115">
        <f t="shared" si="0"/>
        <v>3575421965.6999993</v>
      </c>
      <c r="AD8" s="115">
        <f t="shared" si="0"/>
        <v>948619032.41000009</v>
      </c>
      <c r="AE8" s="115">
        <f t="shared" si="0"/>
        <v>986966079.18000007</v>
      </c>
      <c r="AF8" s="115">
        <f t="shared" si="0"/>
        <v>993238033.23999989</v>
      </c>
      <c r="AG8" s="115">
        <f t="shared" si="0"/>
        <v>1063547311.5999998</v>
      </c>
      <c r="AH8" s="115">
        <f t="shared" si="0"/>
        <v>3992370456.4299998</v>
      </c>
      <c r="AI8" s="115">
        <f>SUM(AI9:AI27)</f>
        <v>989278777</v>
      </c>
      <c r="AJ8" s="115">
        <f>SUM(AJ9:AJ27)</f>
        <v>589411657</v>
      </c>
      <c r="AK8" s="115">
        <f>SUM(AK9:AK27)</f>
        <v>795123599</v>
      </c>
      <c r="AL8" s="115">
        <f>SUM(AL9:AL27)</f>
        <v>859482922.9478991</v>
      </c>
      <c r="AM8" s="115">
        <f t="shared" ref="AM8" si="1">SUM(AM9:AM27)</f>
        <v>3233296955.9478993</v>
      </c>
      <c r="AN8" s="115">
        <f t="shared" ref="AN8:AU8" si="2">SUM(AN9:AN27)</f>
        <v>723649917.98000014</v>
      </c>
      <c r="AO8" s="115">
        <f t="shared" si="2"/>
        <v>845502923.88795173</v>
      </c>
      <c r="AP8" s="115">
        <f t="shared" si="2"/>
        <v>860913316.334813</v>
      </c>
      <c r="AQ8" s="115">
        <f t="shared" si="2"/>
        <v>983325079.33664131</v>
      </c>
      <c r="AR8" s="115">
        <f t="shared" si="2"/>
        <v>3413391237.5394063</v>
      </c>
      <c r="AS8" s="115">
        <f t="shared" si="2"/>
        <v>940720562.22543657</v>
      </c>
      <c r="AT8" s="115">
        <f t="shared" si="2"/>
        <v>965599694.95435214</v>
      </c>
      <c r="AU8" s="115">
        <f t="shared" si="2"/>
        <v>961566850.642097</v>
      </c>
      <c r="AV8" s="115">
        <f>SUM(AV9:AV28)</f>
        <v>1087873049.5903447</v>
      </c>
      <c r="AW8" s="115">
        <f>SUM(AW9:AW28)</f>
        <v>3955760157.41223</v>
      </c>
      <c r="AX8" s="115">
        <f>SUM(AX9:AX28)</f>
        <v>1043806926.3399998</v>
      </c>
      <c r="AY8" s="115">
        <f t="shared" ref="AY8:BB8" si="3">SUM(AY9:AY28)</f>
        <v>1077712551.1032653</v>
      </c>
      <c r="AZ8" s="115">
        <f t="shared" si="3"/>
        <v>1101750881.9299998</v>
      </c>
      <c r="BA8" s="115">
        <f t="shared" si="3"/>
        <v>1188406282.1199996</v>
      </c>
      <c r="BB8" s="115">
        <f t="shared" si="3"/>
        <v>4411676641.4932652</v>
      </c>
      <c r="BC8" s="115">
        <f>SUM(BC9:BC28)</f>
        <v>1125087822.98</v>
      </c>
    </row>
    <row r="9" spans="1:55" outlineLevel="1">
      <c r="A9" s="94"/>
      <c r="B9" s="14" t="s">
        <v>2</v>
      </c>
      <c r="C9" s="87">
        <v>9280685</v>
      </c>
      <c r="D9" s="87">
        <f>SUM(C9)</f>
        <v>9280685</v>
      </c>
      <c r="E9" s="87">
        <v>9475650</v>
      </c>
      <c r="F9" s="87">
        <v>9449209</v>
      </c>
      <c r="G9" s="87">
        <v>9429148</v>
      </c>
      <c r="H9" s="87">
        <v>9479060</v>
      </c>
      <c r="I9" s="87">
        <f>SUM(E9:H9)</f>
        <v>37833067</v>
      </c>
      <c r="J9" s="87">
        <v>9669750</v>
      </c>
      <c r="K9" s="87">
        <v>9688066</v>
      </c>
      <c r="L9" s="87">
        <v>10046533</v>
      </c>
      <c r="M9" s="87">
        <v>9543488</v>
      </c>
      <c r="N9" s="87">
        <f>SUM(J9:M9)</f>
        <v>38947837</v>
      </c>
      <c r="O9" s="87">
        <v>9761834</v>
      </c>
      <c r="P9" s="87">
        <v>9758482</v>
      </c>
      <c r="Q9" s="87">
        <v>9805161</v>
      </c>
      <c r="R9" s="87">
        <v>9862146</v>
      </c>
      <c r="S9" s="87">
        <f>SUM(O9:R9)</f>
        <v>39187623</v>
      </c>
      <c r="T9" s="87">
        <v>9894870</v>
      </c>
      <c r="U9" s="87">
        <v>9982473</v>
      </c>
      <c r="V9" s="87">
        <v>9968426</v>
      </c>
      <c r="W9" s="87">
        <v>10276839</v>
      </c>
      <c r="X9" s="87">
        <f>SUM(T9:W9)</f>
        <v>40122608</v>
      </c>
      <c r="Y9" s="87">
        <v>10535850</v>
      </c>
      <c r="Z9" s="87">
        <v>10725510.65</v>
      </c>
      <c r="AA9" s="87">
        <v>11460366.879999999</v>
      </c>
      <c r="AB9" s="87">
        <v>11429112.92</v>
      </c>
      <c r="AC9" s="87">
        <f>SUM(Y9:AB9)</f>
        <v>44150840.449999996</v>
      </c>
      <c r="AD9" s="87">
        <v>12029556.769999998</v>
      </c>
      <c r="AE9" s="87">
        <v>11941227.810000001</v>
      </c>
      <c r="AF9" s="87">
        <v>12310830.210000001</v>
      </c>
      <c r="AG9" s="87">
        <v>12486457.970000001</v>
      </c>
      <c r="AH9" s="87">
        <f>SUM(AD9:AG9)</f>
        <v>48768072.759999998</v>
      </c>
      <c r="AI9" s="87">
        <v>12485734</v>
      </c>
      <c r="AJ9" s="87">
        <v>5497790</v>
      </c>
      <c r="AK9" s="87">
        <v>5734425</v>
      </c>
      <c r="AL9" s="87">
        <v>10857967.04491405</v>
      </c>
      <c r="AM9" s="87">
        <f>SUM(AI9:AL9)</f>
        <v>34575916.044914052</v>
      </c>
      <c r="AN9" s="87">
        <v>7241659.3699999982</v>
      </c>
      <c r="AO9" s="87">
        <v>9026421.2572413739</v>
      </c>
      <c r="AP9" s="87">
        <v>9391821.5788793098</v>
      </c>
      <c r="AQ9" s="87">
        <v>11176962.598189656</v>
      </c>
      <c r="AR9" s="87">
        <f>SUM(AN9:AQ9)</f>
        <v>36836864.804310337</v>
      </c>
      <c r="AS9" s="87">
        <v>11858464.52</v>
      </c>
      <c r="AT9" s="87">
        <v>11410949.740344826</v>
      </c>
      <c r="AU9" s="87">
        <v>11873322.580344828</v>
      </c>
      <c r="AV9" s="87">
        <v>11760693.489310347</v>
      </c>
      <c r="AW9" s="87">
        <f>SUM(AS9:AV9)</f>
        <v>46903430.329999998</v>
      </c>
      <c r="AX9" s="87">
        <v>11396396.950000001</v>
      </c>
      <c r="AY9" s="87">
        <v>11489765.27</v>
      </c>
      <c r="AZ9" s="87">
        <v>12327362.41</v>
      </c>
      <c r="BA9" s="87">
        <v>11637786.859999998</v>
      </c>
      <c r="BB9" s="87">
        <f>SUM(AX9:BA9)</f>
        <v>46851311.489999995</v>
      </c>
      <c r="BC9" s="196">
        <v>12642264.040000001</v>
      </c>
    </row>
    <row r="10" spans="1:55" outlineLevel="1">
      <c r="A10" s="94"/>
      <c r="B10" s="14" t="s">
        <v>6</v>
      </c>
      <c r="C10" s="87">
        <v>51117993</v>
      </c>
      <c r="D10" s="87">
        <f t="shared" ref="D10:D25" si="4">SUM(C10)</f>
        <v>51117993</v>
      </c>
      <c r="E10" s="87">
        <v>41176040</v>
      </c>
      <c r="F10" s="87">
        <v>41224550</v>
      </c>
      <c r="G10" s="87">
        <v>48672554</v>
      </c>
      <c r="H10" s="87">
        <v>49596275</v>
      </c>
      <c r="I10" s="87">
        <f t="shared" ref="I10:I25" si="5">SUM(E10:H10)</f>
        <v>180669419</v>
      </c>
      <c r="J10" s="87">
        <v>45386357</v>
      </c>
      <c r="K10" s="87">
        <v>44911155</v>
      </c>
      <c r="L10" s="87">
        <v>49410247</v>
      </c>
      <c r="M10" s="87">
        <v>54738057</v>
      </c>
      <c r="N10" s="87">
        <f t="shared" ref="N10:N25" si="6">SUM(J10:M10)</f>
        <v>194445816</v>
      </c>
      <c r="O10" s="87">
        <v>49122469</v>
      </c>
      <c r="P10" s="87">
        <v>42050782</v>
      </c>
      <c r="Q10" s="87">
        <v>64683640</v>
      </c>
      <c r="R10" s="87">
        <v>112114836</v>
      </c>
      <c r="S10" s="87">
        <f t="shared" ref="S10:S25" si="7">SUM(O10:R10)</f>
        <v>267971727</v>
      </c>
      <c r="T10" s="87">
        <v>89742286</v>
      </c>
      <c r="U10" s="87">
        <v>98939250</v>
      </c>
      <c r="V10" s="87">
        <v>90452884</v>
      </c>
      <c r="W10" s="87">
        <v>112188801</v>
      </c>
      <c r="X10" s="87">
        <f t="shared" ref="X10:X25" si="8">SUM(T10:W10)</f>
        <v>391323221</v>
      </c>
      <c r="Y10" s="87">
        <v>94051600</v>
      </c>
      <c r="Z10" s="87">
        <v>101581895.7</v>
      </c>
      <c r="AA10" s="87">
        <v>99879701.229999989</v>
      </c>
      <c r="AB10" s="87">
        <v>120888599.22999999</v>
      </c>
      <c r="AC10" s="87">
        <f t="shared" ref="AC10:AC26" si="9">SUM(Y10:AB10)</f>
        <v>416401796.15999997</v>
      </c>
      <c r="AD10" s="87">
        <v>99041958.260000005</v>
      </c>
      <c r="AE10" s="87">
        <v>105059826.18000001</v>
      </c>
      <c r="AF10" s="87">
        <v>103912384.95999999</v>
      </c>
      <c r="AG10" s="87">
        <v>128007671.69999999</v>
      </c>
      <c r="AH10" s="87">
        <f t="shared" ref="AH10:AH27" si="10">SUM(AD10:AG10)</f>
        <v>436021841.09999996</v>
      </c>
      <c r="AI10" s="87">
        <v>99795507</v>
      </c>
      <c r="AJ10" s="87">
        <v>29312130</v>
      </c>
      <c r="AK10" s="87">
        <v>71771820</v>
      </c>
      <c r="AL10" s="87">
        <v>87923572.168072358</v>
      </c>
      <c r="AM10" s="87">
        <f t="shared" ref="AM10:AM27" si="11">SUM(AI10:AL10)</f>
        <v>288803029.16807234</v>
      </c>
      <c r="AN10" s="87">
        <v>68122885.699999988</v>
      </c>
      <c r="AO10" s="87">
        <v>94455797.145000011</v>
      </c>
      <c r="AP10" s="87">
        <v>96385366.068017244</v>
      </c>
      <c r="AQ10" s="87">
        <v>123705397.86185238</v>
      </c>
      <c r="AR10" s="87">
        <f t="shared" ref="AR10:AR19" si="12">SUM(AN10:AQ10)</f>
        <v>382669446.77486962</v>
      </c>
      <c r="AS10" s="87">
        <v>103361542.2615179</v>
      </c>
      <c r="AT10" s="87">
        <v>110799269.67254013</v>
      </c>
      <c r="AU10" s="87">
        <v>111894519.34999999</v>
      </c>
      <c r="AV10" s="87">
        <v>136072406.35999998</v>
      </c>
      <c r="AW10" s="87">
        <f t="shared" ref="AW10:AW28" si="13">SUM(AS10:AV10)</f>
        <v>462127737.64405799</v>
      </c>
      <c r="AX10" s="87">
        <v>117226870.31999999</v>
      </c>
      <c r="AY10" s="87">
        <v>122881247.44</v>
      </c>
      <c r="AZ10" s="87">
        <v>127130773.69999999</v>
      </c>
      <c r="BA10" s="87">
        <v>152087333.97999999</v>
      </c>
      <c r="BB10" s="87">
        <f t="shared" ref="BB10:BB27" si="14">SUM(AX10:BA10)</f>
        <v>519326225.43999994</v>
      </c>
      <c r="BC10" s="196">
        <v>119918531.15000001</v>
      </c>
    </row>
    <row r="11" spans="1:55" outlineLevel="1">
      <c r="A11" s="94"/>
      <c r="B11" s="14" t="s">
        <v>5</v>
      </c>
      <c r="C11" s="87">
        <v>13886331</v>
      </c>
      <c r="D11" s="87">
        <f t="shared" si="4"/>
        <v>13886331</v>
      </c>
      <c r="E11" s="87">
        <v>13638517</v>
      </c>
      <c r="F11" s="87">
        <v>13681928</v>
      </c>
      <c r="G11" s="87">
        <v>13867208</v>
      </c>
      <c r="H11" s="87">
        <v>14042137</v>
      </c>
      <c r="I11" s="87">
        <f t="shared" si="5"/>
        <v>55229790</v>
      </c>
      <c r="J11" s="87">
        <v>13716080</v>
      </c>
      <c r="K11" s="87">
        <v>13548069</v>
      </c>
      <c r="L11" s="87">
        <v>12820226</v>
      </c>
      <c r="M11" s="87">
        <v>14063829</v>
      </c>
      <c r="N11" s="87">
        <f t="shared" si="6"/>
        <v>54148204</v>
      </c>
      <c r="O11" s="87">
        <v>14451893</v>
      </c>
      <c r="P11" s="87">
        <v>14737344</v>
      </c>
      <c r="Q11" s="87">
        <v>14546093</v>
      </c>
      <c r="R11" s="87">
        <v>14189811</v>
      </c>
      <c r="S11" s="87">
        <f t="shared" si="7"/>
        <v>57925141</v>
      </c>
      <c r="T11" s="87">
        <v>13379719</v>
      </c>
      <c r="U11" s="87">
        <v>16492770</v>
      </c>
      <c r="V11" s="87">
        <v>19231779</v>
      </c>
      <c r="W11" s="87">
        <v>16487450</v>
      </c>
      <c r="X11" s="87">
        <f t="shared" si="8"/>
        <v>65591718</v>
      </c>
      <c r="Y11" s="87">
        <v>14759551</v>
      </c>
      <c r="Z11" s="87">
        <v>15679115.340000002</v>
      </c>
      <c r="AA11" s="87">
        <v>18136256.330000002</v>
      </c>
      <c r="AB11" s="87">
        <v>16545016.42</v>
      </c>
      <c r="AC11" s="87">
        <f t="shared" si="9"/>
        <v>65119939.090000004</v>
      </c>
      <c r="AD11" s="87">
        <v>16554149.980000002</v>
      </c>
      <c r="AE11" s="87">
        <v>18653526.91</v>
      </c>
      <c r="AF11" s="87">
        <v>17020441.990000002</v>
      </c>
      <c r="AG11" s="87">
        <v>17578345.619999994</v>
      </c>
      <c r="AH11" s="87">
        <f t="shared" si="10"/>
        <v>69806464.5</v>
      </c>
      <c r="AI11" s="87">
        <v>18407461</v>
      </c>
      <c r="AJ11" s="87">
        <v>3761320</v>
      </c>
      <c r="AK11" s="87">
        <v>12206072</v>
      </c>
      <c r="AL11" s="87">
        <v>13106409.806233354</v>
      </c>
      <c r="AM11" s="87">
        <f t="shared" si="11"/>
        <v>47481262.806233354</v>
      </c>
      <c r="AN11" s="87">
        <v>8420196.4000000004</v>
      </c>
      <c r="AO11" s="87">
        <v>12104285.822413793</v>
      </c>
      <c r="AP11" s="87">
        <v>13844034.943189656</v>
      </c>
      <c r="AQ11" s="87">
        <v>15471635.503362071</v>
      </c>
      <c r="AR11" s="87">
        <f t="shared" si="12"/>
        <v>49840152.668965518</v>
      </c>
      <c r="AS11" s="87">
        <v>15625517.024137931</v>
      </c>
      <c r="AT11" s="87">
        <v>14163586.664137932</v>
      </c>
      <c r="AU11" s="87">
        <v>14822088.859999999</v>
      </c>
      <c r="AV11" s="87">
        <v>19036266.180000003</v>
      </c>
      <c r="AW11" s="87">
        <f t="shared" si="13"/>
        <v>63647458.728275865</v>
      </c>
      <c r="AX11" s="87">
        <v>16921219.700000003</v>
      </c>
      <c r="AY11" s="87">
        <v>17443691.600000001</v>
      </c>
      <c r="AZ11" s="87">
        <v>17087995.09</v>
      </c>
      <c r="BA11" s="87">
        <v>19234047.020000003</v>
      </c>
      <c r="BB11" s="87">
        <f t="shared" si="14"/>
        <v>70686953.409999996</v>
      </c>
      <c r="BC11" s="196">
        <v>18983387.109999999</v>
      </c>
    </row>
    <row r="12" spans="1:55" outlineLevel="1">
      <c r="A12" s="94"/>
      <c r="B12" s="14" t="s">
        <v>9</v>
      </c>
      <c r="C12" s="87">
        <v>25423299</v>
      </c>
      <c r="D12" s="87">
        <f t="shared" si="4"/>
        <v>25423299</v>
      </c>
      <c r="E12" s="87">
        <v>26319696</v>
      </c>
      <c r="F12" s="87">
        <v>26356239</v>
      </c>
      <c r="G12" s="87">
        <v>26350156</v>
      </c>
      <c r="H12" s="87">
        <v>26350156</v>
      </c>
      <c r="I12" s="87">
        <f t="shared" si="5"/>
        <v>105376247</v>
      </c>
      <c r="J12" s="87">
        <v>27425242</v>
      </c>
      <c r="K12" s="87">
        <v>27425242</v>
      </c>
      <c r="L12" s="87">
        <v>27425242</v>
      </c>
      <c r="M12" s="87">
        <v>27425242</v>
      </c>
      <c r="N12" s="87">
        <f t="shared" si="6"/>
        <v>109700968</v>
      </c>
      <c r="O12" s="87">
        <v>26168203</v>
      </c>
      <c r="P12" s="87">
        <v>26168203</v>
      </c>
      <c r="Q12" s="87">
        <v>26168203</v>
      </c>
      <c r="R12" s="87">
        <v>26168202</v>
      </c>
      <c r="S12" s="87">
        <f t="shared" si="7"/>
        <v>104672811</v>
      </c>
      <c r="T12" s="87">
        <v>29586384</v>
      </c>
      <c r="U12" s="87">
        <v>28719158</v>
      </c>
      <c r="V12" s="87">
        <v>28719158</v>
      </c>
      <c r="W12" s="87">
        <v>28719158</v>
      </c>
      <c r="X12" s="87">
        <f t="shared" si="8"/>
        <v>115743858</v>
      </c>
      <c r="Y12" s="87">
        <v>32185486</v>
      </c>
      <c r="Z12" s="87">
        <v>32185485.839999996</v>
      </c>
      <c r="AA12" s="87">
        <v>32185485.839999996</v>
      </c>
      <c r="AB12" s="87">
        <v>32377095.149999999</v>
      </c>
      <c r="AC12" s="87">
        <f t="shared" si="9"/>
        <v>128933552.82999998</v>
      </c>
      <c r="AD12" s="87">
        <v>34582220.07</v>
      </c>
      <c r="AE12" s="87">
        <v>34582220.099999994</v>
      </c>
      <c r="AF12" s="87">
        <v>34582220.099999994</v>
      </c>
      <c r="AG12" s="87">
        <v>34582220.099999994</v>
      </c>
      <c r="AH12" s="87">
        <f t="shared" si="10"/>
        <v>138328880.36999997</v>
      </c>
      <c r="AI12" s="87">
        <v>36375269</v>
      </c>
      <c r="AJ12" s="87">
        <v>36375269</v>
      </c>
      <c r="AK12" s="87">
        <v>18187634</v>
      </c>
      <c r="AL12" s="87">
        <v>27281451.43</v>
      </c>
      <c r="AM12" s="87">
        <f t="shared" si="11"/>
        <v>118219623.43000001</v>
      </c>
      <c r="AN12" s="87">
        <v>38022896.519999996</v>
      </c>
      <c r="AO12" s="87">
        <v>38022896.519999996</v>
      </c>
      <c r="AP12" s="87">
        <v>38022896.519999996</v>
      </c>
      <c r="AQ12" s="87">
        <v>38022896.519999996</v>
      </c>
      <c r="AR12" s="87">
        <f t="shared" si="12"/>
        <v>152091586.07999998</v>
      </c>
      <c r="AS12" s="87">
        <v>41354441.369999997</v>
      </c>
      <c r="AT12" s="87">
        <v>41354441.369999997</v>
      </c>
      <c r="AU12" s="87">
        <v>41354441.369999997</v>
      </c>
      <c r="AV12" s="87">
        <v>41354441.369999997</v>
      </c>
      <c r="AW12" s="87">
        <f t="shared" si="13"/>
        <v>165417765.47999999</v>
      </c>
      <c r="AX12" s="87">
        <v>44587118.060000002</v>
      </c>
      <c r="AY12" s="87">
        <v>44587118.07</v>
      </c>
      <c r="AZ12" s="87">
        <v>44587118.07</v>
      </c>
      <c r="BA12" s="87">
        <v>44587118.07</v>
      </c>
      <c r="BB12" s="87">
        <f t="shared" si="14"/>
        <v>178348472.26999998</v>
      </c>
      <c r="BC12" s="196">
        <v>46665274.439999998</v>
      </c>
    </row>
    <row r="13" spans="1:55" outlineLevel="1">
      <c r="A13" s="94"/>
      <c r="B13" s="14" t="s">
        <v>3</v>
      </c>
      <c r="C13" s="87">
        <v>52445141</v>
      </c>
      <c r="D13" s="87">
        <f t="shared" si="4"/>
        <v>52445141</v>
      </c>
      <c r="E13" s="87">
        <v>52497112</v>
      </c>
      <c r="F13" s="87">
        <v>51165962</v>
      </c>
      <c r="G13" s="87">
        <v>51562695</v>
      </c>
      <c r="H13" s="87">
        <v>58500729</v>
      </c>
      <c r="I13" s="87">
        <f t="shared" si="5"/>
        <v>213726498</v>
      </c>
      <c r="J13" s="87">
        <v>53581299</v>
      </c>
      <c r="K13" s="87">
        <v>53748210</v>
      </c>
      <c r="L13" s="87">
        <v>54966475</v>
      </c>
      <c r="M13" s="87">
        <v>60377200</v>
      </c>
      <c r="N13" s="87">
        <f t="shared" si="6"/>
        <v>222673184</v>
      </c>
      <c r="O13" s="87">
        <v>55819900</v>
      </c>
      <c r="P13" s="87">
        <v>54890588</v>
      </c>
      <c r="Q13" s="87">
        <v>55331020</v>
      </c>
      <c r="R13" s="87">
        <v>62449446</v>
      </c>
      <c r="S13" s="87">
        <f t="shared" si="7"/>
        <v>228490954</v>
      </c>
      <c r="T13" s="87">
        <v>59101854</v>
      </c>
      <c r="U13" s="87">
        <v>59950634</v>
      </c>
      <c r="V13" s="87">
        <v>61965492</v>
      </c>
      <c r="W13" s="87">
        <v>67935473</v>
      </c>
      <c r="X13" s="87">
        <f t="shared" si="8"/>
        <v>248953453</v>
      </c>
      <c r="Y13" s="87">
        <v>64528734</v>
      </c>
      <c r="Z13" s="87">
        <v>63796255.979999997</v>
      </c>
      <c r="AA13" s="87">
        <v>64544546.200000003</v>
      </c>
      <c r="AB13" s="87">
        <v>70635586.329999983</v>
      </c>
      <c r="AC13" s="87">
        <f t="shared" si="9"/>
        <v>263505122.50999999</v>
      </c>
      <c r="AD13" s="87">
        <v>66665387.860000007</v>
      </c>
      <c r="AE13" s="87">
        <v>66454234.530000001</v>
      </c>
      <c r="AF13" s="87">
        <v>66518809.809999995</v>
      </c>
      <c r="AG13" s="87">
        <v>72960601.930000007</v>
      </c>
      <c r="AH13" s="87">
        <f t="shared" si="10"/>
        <v>272599034.13</v>
      </c>
      <c r="AI13" s="87">
        <v>69000134</v>
      </c>
      <c r="AJ13" s="87">
        <v>20529424</v>
      </c>
      <c r="AK13" s="87">
        <v>51174400</v>
      </c>
      <c r="AL13" s="87">
        <v>57504835.78755632</v>
      </c>
      <c r="AM13" s="87">
        <f t="shared" si="11"/>
        <v>198208793.78755632</v>
      </c>
      <c r="AN13" s="87">
        <v>43541876.940000005</v>
      </c>
      <c r="AO13" s="87">
        <v>58599251.853879333</v>
      </c>
      <c r="AP13" s="87">
        <v>62364108.202844836</v>
      </c>
      <c r="AQ13" s="87">
        <v>71914290.325689659</v>
      </c>
      <c r="AR13" s="87">
        <f t="shared" si="12"/>
        <v>236419527.3224138</v>
      </c>
      <c r="AS13" s="87">
        <v>68677815.073217854</v>
      </c>
      <c r="AT13" s="87">
        <v>72070781.095879108</v>
      </c>
      <c r="AU13" s="87">
        <v>73422826.373103455</v>
      </c>
      <c r="AV13" s="87">
        <v>82079897.153793082</v>
      </c>
      <c r="AW13" s="87">
        <f t="shared" si="13"/>
        <v>296251319.69599348</v>
      </c>
      <c r="AX13" s="87">
        <v>78014673.819999993</v>
      </c>
      <c r="AY13" s="87">
        <v>78492851.769999996</v>
      </c>
      <c r="AZ13" s="87">
        <v>78119255</v>
      </c>
      <c r="BA13" s="87">
        <v>85016386.810000002</v>
      </c>
      <c r="BB13" s="87">
        <f t="shared" si="14"/>
        <v>319643167.39999998</v>
      </c>
      <c r="BC13" s="196">
        <v>80154241.200000018</v>
      </c>
    </row>
    <row r="14" spans="1:55" outlineLevel="1">
      <c r="A14" s="94"/>
      <c r="B14" s="14" t="s">
        <v>17</v>
      </c>
      <c r="C14" s="214">
        <v>47268451</v>
      </c>
      <c r="D14" s="87">
        <f t="shared" si="4"/>
        <v>47268451</v>
      </c>
      <c r="E14" s="214">
        <v>45687987</v>
      </c>
      <c r="F14" s="214">
        <v>46675636</v>
      </c>
      <c r="G14" s="214">
        <v>47191494</v>
      </c>
      <c r="H14" s="214">
        <v>50963307</v>
      </c>
      <c r="I14" s="87">
        <f t="shared" si="5"/>
        <v>190518424</v>
      </c>
      <c r="J14" s="214">
        <v>51459490</v>
      </c>
      <c r="K14" s="214">
        <v>51947506</v>
      </c>
      <c r="L14" s="214">
        <v>53956131</v>
      </c>
      <c r="M14" s="214">
        <v>57448341</v>
      </c>
      <c r="N14" s="87">
        <f t="shared" si="6"/>
        <v>214811468</v>
      </c>
      <c r="O14" s="214">
        <v>57727428</v>
      </c>
      <c r="P14" s="214">
        <v>56395093</v>
      </c>
      <c r="Q14" s="214">
        <v>58707803</v>
      </c>
      <c r="R14" s="214">
        <v>65187889</v>
      </c>
      <c r="S14" s="87">
        <f t="shared" si="7"/>
        <v>238018213</v>
      </c>
      <c r="T14" s="87">
        <v>28261234</v>
      </c>
      <c r="U14" s="87">
        <v>27497450</v>
      </c>
      <c r="V14" s="87">
        <v>27397483</v>
      </c>
      <c r="W14" s="87">
        <v>33195553</v>
      </c>
      <c r="X14" s="87">
        <f t="shared" si="8"/>
        <v>116351720</v>
      </c>
      <c r="Y14" s="87">
        <v>31873984</v>
      </c>
      <c r="Z14" s="87">
        <v>32210559.899999999</v>
      </c>
      <c r="AA14" s="87">
        <v>32370602.589999996</v>
      </c>
      <c r="AB14" s="87">
        <v>35530885.75</v>
      </c>
      <c r="AC14" s="87">
        <f t="shared" si="9"/>
        <v>131986032.23999999</v>
      </c>
      <c r="AD14" s="87">
        <v>33260575.719999995</v>
      </c>
      <c r="AE14" s="87">
        <v>32831499.669999998</v>
      </c>
      <c r="AF14" s="87">
        <v>32790631.899999999</v>
      </c>
      <c r="AG14" s="87">
        <v>36675422.409999996</v>
      </c>
      <c r="AH14" s="87">
        <f t="shared" si="10"/>
        <v>135558129.69999999</v>
      </c>
      <c r="AI14" s="87">
        <v>33068739</v>
      </c>
      <c r="AJ14" s="87">
        <v>10953990</v>
      </c>
      <c r="AK14" s="87">
        <v>20872966</v>
      </c>
      <c r="AL14" s="87">
        <v>24517029.460767318</v>
      </c>
      <c r="AM14" s="87">
        <f t="shared" si="11"/>
        <v>89412724.460767314</v>
      </c>
      <c r="AN14" s="87">
        <v>18237697.57</v>
      </c>
      <c r="AO14" s="87">
        <v>26510642.288275864</v>
      </c>
      <c r="AP14" s="87">
        <v>27599412.157068964</v>
      </c>
      <c r="AQ14" s="87">
        <v>32702535.661810342</v>
      </c>
      <c r="AR14" s="87">
        <f t="shared" si="12"/>
        <v>105050287.67715517</v>
      </c>
      <c r="AS14" s="87">
        <v>31993950.610000007</v>
      </c>
      <c r="AT14" s="87">
        <v>34783969.500689656</v>
      </c>
      <c r="AU14" s="87">
        <v>33965532.20551724</v>
      </c>
      <c r="AV14" s="87">
        <v>38070068.488965519</v>
      </c>
      <c r="AW14" s="87">
        <f t="shared" si="13"/>
        <v>138813520.80517241</v>
      </c>
      <c r="AX14" s="87">
        <v>27389130.320000004</v>
      </c>
      <c r="AY14" s="87">
        <v>36161048.680517241</v>
      </c>
      <c r="AZ14" s="87">
        <v>36275014.25</v>
      </c>
      <c r="BA14" s="87">
        <v>41090622.130000003</v>
      </c>
      <c r="BB14" s="87">
        <f t="shared" si="14"/>
        <v>140915815.38051724</v>
      </c>
      <c r="BC14" s="196">
        <v>39186501.399999999</v>
      </c>
    </row>
    <row r="15" spans="1:55" outlineLevel="1">
      <c r="A15" s="94"/>
      <c r="B15" s="14" t="s">
        <v>18</v>
      </c>
      <c r="C15" s="214"/>
      <c r="D15" s="87">
        <f t="shared" si="4"/>
        <v>0</v>
      </c>
      <c r="E15" s="214"/>
      <c r="F15" s="214"/>
      <c r="G15" s="214"/>
      <c r="H15" s="214"/>
      <c r="I15" s="87">
        <f t="shared" si="5"/>
        <v>0</v>
      </c>
      <c r="J15" s="214"/>
      <c r="K15" s="214"/>
      <c r="L15" s="214"/>
      <c r="M15" s="214"/>
      <c r="N15" s="87">
        <f t="shared" si="6"/>
        <v>0</v>
      </c>
      <c r="O15" s="214"/>
      <c r="P15" s="214"/>
      <c r="Q15" s="214"/>
      <c r="R15" s="214"/>
      <c r="S15" s="87">
        <f t="shared" si="7"/>
        <v>0</v>
      </c>
      <c r="T15" s="87">
        <v>35550236</v>
      </c>
      <c r="U15" s="87">
        <v>31836577</v>
      </c>
      <c r="V15" s="87">
        <v>30735889</v>
      </c>
      <c r="W15" s="87">
        <v>33285041</v>
      </c>
      <c r="X15" s="87">
        <f t="shared" si="8"/>
        <v>131407743</v>
      </c>
      <c r="Y15" s="87">
        <v>32936846</v>
      </c>
      <c r="Z15" s="87">
        <v>33465372.640000004</v>
      </c>
      <c r="AA15" s="87">
        <v>32280566.919999998</v>
      </c>
      <c r="AB15" s="87">
        <v>31293579.720000003</v>
      </c>
      <c r="AC15" s="87">
        <f t="shared" si="9"/>
        <v>129976365.28</v>
      </c>
      <c r="AD15" s="87">
        <v>28940916.699999999</v>
      </c>
      <c r="AE15" s="87">
        <v>28583493.350000001</v>
      </c>
      <c r="AF15" s="87">
        <v>28466871.560000002</v>
      </c>
      <c r="AG15" s="87">
        <v>28856892.579999998</v>
      </c>
      <c r="AH15" s="87">
        <f t="shared" si="10"/>
        <v>114848174.19</v>
      </c>
      <c r="AI15" s="87">
        <v>28927097</v>
      </c>
      <c r="AJ15" s="87">
        <v>32865872</v>
      </c>
      <c r="AK15" s="87">
        <v>32297098</v>
      </c>
      <c r="AL15" s="87">
        <v>30006970.760000002</v>
      </c>
      <c r="AM15" s="87">
        <f t="shared" si="11"/>
        <v>124097037.76000001</v>
      </c>
      <c r="AN15" s="87">
        <v>24737806.52</v>
      </c>
      <c r="AO15" s="87">
        <v>23917244.439999998</v>
      </c>
      <c r="AP15" s="87">
        <v>22560930.949999999</v>
      </c>
      <c r="AQ15" s="87">
        <v>22144155.099999998</v>
      </c>
      <c r="AR15" s="87">
        <f t="shared" si="12"/>
        <v>93360137.00999999</v>
      </c>
      <c r="AS15" s="87">
        <v>22248690.470000003</v>
      </c>
      <c r="AT15" s="87">
        <v>21921233.129999999</v>
      </c>
      <c r="AU15" s="87">
        <v>22641666.199999999</v>
      </c>
      <c r="AV15" s="87">
        <v>25441293.079999998</v>
      </c>
      <c r="AW15" s="87">
        <f t="shared" si="13"/>
        <v>92252882.879999995</v>
      </c>
      <c r="AX15" s="87">
        <v>18006403.780000001</v>
      </c>
      <c r="AY15" s="87">
        <v>17124658.210000001</v>
      </c>
      <c r="AZ15" s="87">
        <v>16556575.239999998</v>
      </c>
      <c r="BA15" s="87">
        <v>16687355.84</v>
      </c>
      <c r="BB15" s="87">
        <f t="shared" si="14"/>
        <v>68374993.070000008</v>
      </c>
      <c r="BC15" s="196">
        <v>16488069.73</v>
      </c>
    </row>
    <row r="16" spans="1:55" outlineLevel="1">
      <c r="A16" s="94"/>
      <c r="B16" s="14" t="s">
        <v>4</v>
      </c>
      <c r="C16" s="87">
        <v>56281806</v>
      </c>
      <c r="D16" s="87">
        <f t="shared" si="4"/>
        <v>56281806</v>
      </c>
      <c r="E16" s="87">
        <v>55574073</v>
      </c>
      <c r="F16" s="87">
        <v>52844166</v>
      </c>
      <c r="G16" s="87">
        <v>53536617</v>
      </c>
      <c r="H16" s="87">
        <v>59171594</v>
      </c>
      <c r="I16" s="87">
        <f t="shared" si="5"/>
        <v>221126450</v>
      </c>
      <c r="J16" s="87">
        <v>54826768</v>
      </c>
      <c r="K16" s="87">
        <v>53473750</v>
      </c>
      <c r="L16" s="87">
        <v>56760499</v>
      </c>
      <c r="M16" s="87">
        <v>65847015</v>
      </c>
      <c r="N16" s="87">
        <f t="shared" si="6"/>
        <v>230908032</v>
      </c>
      <c r="O16" s="87">
        <v>65670468</v>
      </c>
      <c r="P16" s="87">
        <v>63566376</v>
      </c>
      <c r="Q16" s="87">
        <v>70035383</v>
      </c>
      <c r="R16" s="87">
        <v>86123405</v>
      </c>
      <c r="S16" s="87">
        <f t="shared" si="7"/>
        <v>285395632</v>
      </c>
      <c r="T16" s="87">
        <v>74570177</v>
      </c>
      <c r="U16" s="87">
        <v>78186455</v>
      </c>
      <c r="V16" s="87">
        <v>79254059</v>
      </c>
      <c r="W16" s="87">
        <v>96672854</v>
      </c>
      <c r="X16" s="87">
        <f t="shared" si="8"/>
        <v>328683545</v>
      </c>
      <c r="Y16" s="87">
        <v>83520154</v>
      </c>
      <c r="Z16" s="87">
        <v>89588880.24000001</v>
      </c>
      <c r="AA16" s="87">
        <v>88754645.980000004</v>
      </c>
      <c r="AB16" s="87">
        <v>102989523.43000001</v>
      </c>
      <c r="AC16" s="87">
        <f t="shared" si="9"/>
        <v>364853203.65000004</v>
      </c>
      <c r="AD16" s="87">
        <v>88891633.859999985</v>
      </c>
      <c r="AE16" s="87">
        <v>91373580.730000004</v>
      </c>
      <c r="AF16" s="87">
        <v>92596566.370000005</v>
      </c>
      <c r="AG16" s="87">
        <v>107159371.81999999</v>
      </c>
      <c r="AH16" s="87">
        <f t="shared" si="10"/>
        <v>380021152.77999997</v>
      </c>
      <c r="AI16" s="87">
        <v>91067780</v>
      </c>
      <c r="AJ16" s="87">
        <v>30745030</v>
      </c>
      <c r="AK16" s="87">
        <v>71273937</v>
      </c>
      <c r="AL16" s="87">
        <v>78583477.60382086</v>
      </c>
      <c r="AM16" s="87">
        <f t="shared" si="11"/>
        <v>271670224.60382086</v>
      </c>
      <c r="AN16" s="87">
        <v>64677670.390000001</v>
      </c>
      <c r="AO16" s="87">
        <v>79858656.915296674</v>
      </c>
      <c r="AP16" s="87">
        <v>84975284.095258623</v>
      </c>
      <c r="AQ16" s="87">
        <v>103342310.34327586</v>
      </c>
      <c r="AR16" s="87">
        <f t="shared" si="12"/>
        <v>332853921.74383116</v>
      </c>
      <c r="AS16" s="87">
        <v>93419733.162953287</v>
      </c>
      <c r="AT16" s="87">
        <v>95231653.807586208</v>
      </c>
      <c r="AU16" s="87">
        <v>96330082.432758629</v>
      </c>
      <c r="AV16" s="87">
        <v>111077095.09448275</v>
      </c>
      <c r="AW16" s="87">
        <f t="shared" si="13"/>
        <v>396058564.49778092</v>
      </c>
      <c r="AX16" s="87">
        <v>100143383.97000001</v>
      </c>
      <c r="AY16" s="87">
        <v>99303542.359999999</v>
      </c>
      <c r="AZ16" s="87">
        <v>100701441.59</v>
      </c>
      <c r="BA16" s="87">
        <v>113456173.62</v>
      </c>
      <c r="BB16" s="87">
        <f t="shared" si="14"/>
        <v>413604541.54000002</v>
      </c>
      <c r="BC16" s="196">
        <v>102571223.06</v>
      </c>
    </row>
    <row r="17" spans="1:55" outlineLevel="1">
      <c r="A17" s="94"/>
      <c r="B17" s="14" t="s">
        <v>10</v>
      </c>
      <c r="C17" s="87">
        <v>10633496</v>
      </c>
      <c r="D17" s="87">
        <f t="shared" si="4"/>
        <v>10633496</v>
      </c>
      <c r="E17" s="87">
        <v>10448224</v>
      </c>
      <c r="F17" s="87">
        <v>10389776</v>
      </c>
      <c r="G17" s="87">
        <v>10304300</v>
      </c>
      <c r="H17" s="87">
        <v>11007527</v>
      </c>
      <c r="I17" s="87">
        <f t="shared" si="5"/>
        <v>42149827</v>
      </c>
      <c r="J17" s="87">
        <v>8697974</v>
      </c>
      <c r="K17" s="87">
        <v>10763245</v>
      </c>
      <c r="L17" s="87">
        <v>10320249</v>
      </c>
      <c r="M17" s="87">
        <v>10447179</v>
      </c>
      <c r="N17" s="87">
        <f t="shared" si="6"/>
        <v>40228647</v>
      </c>
      <c r="O17" s="87">
        <v>10816263</v>
      </c>
      <c r="P17" s="87">
        <v>10905984</v>
      </c>
      <c r="Q17" s="87">
        <v>11172640</v>
      </c>
      <c r="R17" s="87">
        <v>11175618</v>
      </c>
      <c r="S17" s="87">
        <f t="shared" si="7"/>
        <v>44070505</v>
      </c>
      <c r="T17" s="87">
        <v>12007448</v>
      </c>
      <c r="U17" s="87">
        <v>12399942</v>
      </c>
      <c r="V17" s="87">
        <v>11760324</v>
      </c>
      <c r="W17" s="87">
        <v>12563214</v>
      </c>
      <c r="X17" s="87">
        <f t="shared" si="8"/>
        <v>48730928</v>
      </c>
      <c r="Y17" s="87">
        <v>13165106</v>
      </c>
      <c r="Z17" s="87">
        <v>13328776.58</v>
      </c>
      <c r="AA17" s="87">
        <v>13448069.310000002</v>
      </c>
      <c r="AB17" s="87">
        <v>13847771.600000001</v>
      </c>
      <c r="AC17" s="87">
        <f t="shared" si="9"/>
        <v>53789723.490000002</v>
      </c>
      <c r="AD17" s="87">
        <v>13598714.780000001</v>
      </c>
      <c r="AE17" s="87">
        <v>14037901.840000002</v>
      </c>
      <c r="AF17" s="87">
        <v>14211794.029999999</v>
      </c>
      <c r="AG17" s="87">
        <v>14350611.529999999</v>
      </c>
      <c r="AH17" s="87">
        <f t="shared" si="10"/>
        <v>56199022.180000007</v>
      </c>
      <c r="AI17" s="87">
        <v>13708300</v>
      </c>
      <c r="AJ17" s="87">
        <v>10673279</v>
      </c>
      <c r="AK17" s="87">
        <v>6933818</v>
      </c>
      <c r="AL17" s="87">
        <v>6080781.1499999994</v>
      </c>
      <c r="AM17" s="87">
        <f t="shared" si="11"/>
        <v>37396178.149999999</v>
      </c>
      <c r="AN17" s="87">
        <v>4451140.13</v>
      </c>
      <c r="AO17" s="87">
        <v>4855299.09</v>
      </c>
      <c r="AP17" s="87">
        <v>4852661.04</v>
      </c>
      <c r="AQ17" s="87">
        <v>4930944.0600000005</v>
      </c>
      <c r="AR17" s="87">
        <f t="shared" si="12"/>
        <v>19090044.32</v>
      </c>
      <c r="AS17" s="87">
        <v>5207795.3500000006</v>
      </c>
      <c r="AT17" s="87">
        <v>5338319.83</v>
      </c>
      <c r="AU17" s="87">
        <v>5382234.7800000003</v>
      </c>
      <c r="AV17" s="87">
        <v>3362024.34</v>
      </c>
      <c r="AW17" s="87">
        <f t="shared" si="13"/>
        <v>19290374.300000001</v>
      </c>
      <c r="AX17" s="87">
        <v>5405383.1500000004</v>
      </c>
      <c r="AY17" s="87">
        <v>4656368.3000000007</v>
      </c>
      <c r="AZ17" s="87">
        <v>5070486.2699999996</v>
      </c>
      <c r="BA17" s="87">
        <v>5114279.88</v>
      </c>
      <c r="BB17" s="87">
        <f t="shared" si="14"/>
        <v>20246517.600000001</v>
      </c>
      <c r="BC17" s="196">
        <v>5146214.1500000004</v>
      </c>
    </row>
    <row r="18" spans="1:55" outlineLevel="1">
      <c r="A18" s="94"/>
      <c r="B18" s="14" t="s">
        <v>11</v>
      </c>
      <c r="C18" s="87">
        <v>8022098</v>
      </c>
      <c r="D18" s="87">
        <f t="shared" si="4"/>
        <v>8022098</v>
      </c>
      <c r="E18" s="87">
        <v>8093536</v>
      </c>
      <c r="F18" s="87">
        <v>7920023</v>
      </c>
      <c r="G18" s="87">
        <v>7847894</v>
      </c>
      <c r="H18" s="87">
        <v>8007516</v>
      </c>
      <c r="I18" s="87">
        <f t="shared" si="5"/>
        <v>31868969</v>
      </c>
      <c r="J18" s="87">
        <v>8359660</v>
      </c>
      <c r="K18" s="87">
        <v>7114531</v>
      </c>
      <c r="L18" s="87">
        <v>6974348</v>
      </c>
      <c r="M18" s="87">
        <v>6409785</v>
      </c>
      <c r="N18" s="87">
        <f t="shared" si="6"/>
        <v>28858324</v>
      </c>
      <c r="O18" s="87">
        <v>7247682</v>
      </c>
      <c r="P18" s="87">
        <v>6908438</v>
      </c>
      <c r="Q18" s="87">
        <v>8022632</v>
      </c>
      <c r="R18" s="87">
        <v>8508946</v>
      </c>
      <c r="S18" s="87">
        <f t="shared" si="7"/>
        <v>30687698</v>
      </c>
      <c r="T18" s="87">
        <v>9102559</v>
      </c>
      <c r="U18" s="87">
        <v>9827074</v>
      </c>
      <c r="V18" s="87">
        <v>9745735</v>
      </c>
      <c r="W18" s="87">
        <v>9627290</v>
      </c>
      <c r="X18" s="87">
        <f t="shared" si="8"/>
        <v>38302658</v>
      </c>
      <c r="Y18" s="87">
        <v>9835080</v>
      </c>
      <c r="Z18" s="87">
        <v>12101250.510000002</v>
      </c>
      <c r="AA18" s="87">
        <v>11064666.100000001</v>
      </c>
      <c r="AB18" s="87">
        <v>11382360.800000001</v>
      </c>
      <c r="AC18" s="87">
        <f t="shared" si="9"/>
        <v>44383357.410000004</v>
      </c>
      <c r="AD18" s="87">
        <v>11369777.420000002</v>
      </c>
      <c r="AE18" s="87">
        <v>11331097.48</v>
      </c>
      <c r="AF18" s="87">
        <v>11586516</v>
      </c>
      <c r="AG18" s="87">
        <v>11334293.460000001</v>
      </c>
      <c r="AH18" s="87">
        <f t="shared" si="10"/>
        <v>45621684.360000007</v>
      </c>
      <c r="AI18" s="87">
        <v>10665330</v>
      </c>
      <c r="AJ18" s="87">
        <v>11229734</v>
      </c>
      <c r="AK18" s="87">
        <v>11287024</v>
      </c>
      <c r="AL18" s="87">
        <v>10655586.380000001</v>
      </c>
      <c r="AM18" s="87">
        <f t="shared" si="11"/>
        <v>43837674.380000003</v>
      </c>
      <c r="AN18" s="87">
        <v>9817374.1300000008</v>
      </c>
      <c r="AO18" s="87">
        <v>7390404.4500000002</v>
      </c>
      <c r="AP18" s="87">
        <v>7667354.2199999997</v>
      </c>
      <c r="AQ18" s="87">
        <v>8509962.6300000008</v>
      </c>
      <c r="AR18" s="87">
        <f t="shared" si="12"/>
        <v>33385095.43</v>
      </c>
      <c r="AS18" s="87">
        <v>8473488.2800000012</v>
      </c>
      <c r="AT18" s="87">
        <v>7210766.5600000005</v>
      </c>
      <c r="AU18" s="87">
        <v>7858882.6600000001</v>
      </c>
      <c r="AV18" s="87">
        <v>7871889.8200000003</v>
      </c>
      <c r="AW18" s="87">
        <f t="shared" si="13"/>
        <v>31415027.32</v>
      </c>
      <c r="AX18" s="87">
        <v>8550868.2400000002</v>
      </c>
      <c r="AY18" s="87">
        <v>9319669.1999999993</v>
      </c>
      <c r="AZ18" s="87">
        <v>9082574.040000001</v>
      </c>
      <c r="BA18" s="87">
        <v>8723538.7199999988</v>
      </c>
      <c r="BB18" s="87">
        <f t="shared" si="14"/>
        <v>35676650.199999996</v>
      </c>
      <c r="BC18" s="196">
        <v>8753893.9800000004</v>
      </c>
    </row>
    <row r="19" spans="1:55" outlineLevel="1">
      <c r="A19" s="94"/>
      <c r="B19" s="14" t="s">
        <v>19</v>
      </c>
      <c r="C19" s="87">
        <v>0</v>
      </c>
      <c r="D19" s="87">
        <f t="shared" si="4"/>
        <v>0</v>
      </c>
      <c r="E19" s="87">
        <v>0</v>
      </c>
      <c r="F19" s="87">
        <v>0</v>
      </c>
      <c r="G19" s="87">
        <v>0</v>
      </c>
      <c r="H19" s="87">
        <v>21430728</v>
      </c>
      <c r="I19" s="87">
        <f t="shared" si="5"/>
        <v>21430728</v>
      </c>
      <c r="J19" s="87">
        <v>54929807</v>
      </c>
      <c r="K19" s="87">
        <v>60541957</v>
      </c>
      <c r="L19" s="87">
        <v>69097812</v>
      </c>
      <c r="M19" s="87">
        <v>72320593</v>
      </c>
      <c r="N19" s="87">
        <f t="shared" si="6"/>
        <v>256890169</v>
      </c>
      <c r="O19" s="87">
        <v>73525836</v>
      </c>
      <c r="P19" s="87">
        <v>75747857</v>
      </c>
      <c r="Q19" s="87">
        <v>74914010</v>
      </c>
      <c r="R19" s="87">
        <v>80252900</v>
      </c>
      <c r="S19" s="87">
        <f t="shared" si="7"/>
        <v>304440603</v>
      </c>
      <c r="T19" s="87">
        <v>74724937</v>
      </c>
      <c r="U19" s="87">
        <v>74017655</v>
      </c>
      <c r="V19" s="87">
        <v>75587470</v>
      </c>
      <c r="W19" s="87">
        <v>90629405</v>
      </c>
      <c r="X19" s="87">
        <f t="shared" si="8"/>
        <v>314959467</v>
      </c>
      <c r="Y19" s="87">
        <v>84919385</v>
      </c>
      <c r="Z19" s="87">
        <v>87607341.300000012</v>
      </c>
      <c r="AA19" s="87">
        <v>87787485.030000016</v>
      </c>
      <c r="AB19" s="87">
        <v>95354228.780000001</v>
      </c>
      <c r="AC19" s="87">
        <f t="shared" si="9"/>
        <v>355668440.11000001</v>
      </c>
      <c r="AD19" s="87">
        <v>96122377.560000002</v>
      </c>
      <c r="AE19" s="87">
        <v>97112018.020000011</v>
      </c>
      <c r="AF19" s="87">
        <v>92138789.730000004</v>
      </c>
      <c r="AG19" s="87">
        <v>100227433.97</v>
      </c>
      <c r="AH19" s="87">
        <f t="shared" si="10"/>
        <v>385600619.27999997</v>
      </c>
      <c r="AI19" s="87">
        <v>88415311</v>
      </c>
      <c r="AJ19" s="87">
        <v>28904755</v>
      </c>
      <c r="AK19" s="87">
        <v>65600074</v>
      </c>
      <c r="AL19" s="87">
        <v>75968160.265973225</v>
      </c>
      <c r="AM19" s="87">
        <f t="shared" si="11"/>
        <v>258888300.26597321</v>
      </c>
      <c r="AN19" s="87">
        <v>56168012.869999997</v>
      </c>
      <c r="AO19" s="87">
        <v>75653620.812775865</v>
      </c>
      <c r="AP19" s="87">
        <v>75461188.718448266</v>
      </c>
      <c r="AQ19" s="87">
        <v>92068653.862327591</v>
      </c>
      <c r="AR19" s="87">
        <f t="shared" si="12"/>
        <v>299351476.26355171</v>
      </c>
      <c r="AS19" s="87">
        <v>86709763.057054415</v>
      </c>
      <c r="AT19" s="87">
        <v>89079412.133637413</v>
      </c>
      <c r="AU19" s="87">
        <v>88417037.189999998</v>
      </c>
      <c r="AV19" s="87">
        <v>98147188.019999996</v>
      </c>
      <c r="AW19" s="87">
        <f t="shared" si="13"/>
        <v>362353400.40069181</v>
      </c>
      <c r="AX19" s="87">
        <v>96182362.159999982</v>
      </c>
      <c r="AY19" s="87">
        <v>97380312.529999986</v>
      </c>
      <c r="AZ19" s="87">
        <v>100395540.90000001</v>
      </c>
      <c r="BA19" s="87">
        <v>108517853.23</v>
      </c>
      <c r="BB19" s="87">
        <f t="shared" si="14"/>
        <v>402476068.81999999</v>
      </c>
      <c r="BC19" s="196">
        <v>100306678.57000001</v>
      </c>
    </row>
    <row r="20" spans="1:55" outlineLevel="1">
      <c r="A20" s="94"/>
      <c r="B20" s="14" t="s">
        <v>12</v>
      </c>
      <c r="C20" s="87">
        <v>0</v>
      </c>
      <c r="D20" s="87">
        <f t="shared" si="4"/>
        <v>0</v>
      </c>
      <c r="E20" s="87">
        <v>0</v>
      </c>
      <c r="F20" s="87">
        <v>0</v>
      </c>
      <c r="G20" s="87">
        <v>0</v>
      </c>
      <c r="H20" s="87">
        <v>0</v>
      </c>
      <c r="I20" s="87">
        <f t="shared" si="5"/>
        <v>0</v>
      </c>
      <c r="J20" s="87">
        <v>1717724</v>
      </c>
      <c r="K20" s="87">
        <v>29709827</v>
      </c>
      <c r="L20" s="87">
        <v>66071521</v>
      </c>
      <c r="M20" s="87">
        <v>72457782</v>
      </c>
      <c r="N20" s="87">
        <f t="shared" si="6"/>
        <v>169956854</v>
      </c>
      <c r="O20" s="87">
        <v>84124121</v>
      </c>
      <c r="P20" s="87">
        <v>86413931</v>
      </c>
      <c r="Q20" s="87">
        <v>96163524</v>
      </c>
      <c r="R20" s="87">
        <v>100432287</v>
      </c>
      <c r="S20" s="87">
        <f t="shared" si="7"/>
        <v>367133863</v>
      </c>
      <c r="T20" s="87">
        <v>116052087</v>
      </c>
      <c r="U20" s="87">
        <v>112129500</v>
      </c>
      <c r="V20" s="87">
        <v>118829296</v>
      </c>
      <c r="W20" s="87">
        <v>136781425</v>
      </c>
      <c r="X20" s="87">
        <f t="shared" si="8"/>
        <v>483792308</v>
      </c>
      <c r="Y20" s="87">
        <v>143746549</v>
      </c>
      <c r="Z20" s="87">
        <v>144849560.03000003</v>
      </c>
      <c r="AA20" s="87">
        <v>147362730.88999999</v>
      </c>
      <c r="AB20" s="87">
        <v>149442220.38</v>
      </c>
      <c r="AC20" s="87">
        <f t="shared" si="9"/>
        <v>585401060.29999995</v>
      </c>
      <c r="AD20" s="87">
        <v>152949286.03999999</v>
      </c>
      <c r="AE20" s="87">
        <v>150781210.84999999</v>
      </c>
      <c r="AF20" s="87">
        <v>151818770.47</v>
      </c>
      <c r="AG20" s="87">
        <v>152973207.84999999</v>
      </c>
      <c r="AH20" s="87">
        <f t="shared" si="10"/>
        <v>608522475.21000004</v>
      </c>
      <c r="AI20" s="87">
        <v>151249752</v>
      </c>
      <c r="AJ20" s="87">
        <v>170165835</v>
      </c>
      <c r="AK20" s="87">
        <v>162620075</v>
      </c>
      <c r="AL20" s="87">
        <v>158538898.55606601</v>
      </c>
      <c r="AM20" s="87">
        <f t="shared" si="11"/>
        <v>642574560.55606604</v>
      </c>
      <c r="AN20" s="87">
        <v>153222925.91</v>
      </c>
      <c r="AO20" s="87">
        <v>151319688.22827587</v>
      </c>
      <c r="AP20" s="87">
        <v>151731969.37732759</v>
      </c>
      <c r="AQ20" s="87">
        <v>157274725.39103451</v>
      </c>
      <c r="AR20" s="87">
        <f>SUM(AN20:AQ20)</f>
        <v>613549308.90663791</v>
      </c>
      <c r="AS20" s="87">
        <v>154569624.94655174</v>
      </c>
      <c r="AT20" s="87">
        <v>152523895.21000001</v>
      </c>
      <c r="AU20" s="87">
        <v>152454640.90000001</v>
      </c>
      <c r="AV20" s="87">
        <v>158840572.72</v>
      </c>
      <c r="AW20" s="87">
        <f t="shared" si="13"/>
        <v>618388733.77655172</v>
      </c>
      <c r="AX20" s="87">
        <v>150892624.79999998</v>
      </c>
      <c r="AY20" s="87">
        <v>148689932.16999999</v>
      </c>
      <c r="AZ20" s="87">
        <v>142422974.25999999</v>
      </c>
      <c r="BA20" s="15">
        <v>149472610.38</v>
      </c>
      <c r="BB20" s="87">
        <f t="shared" si="14"/>
        <v>591478141.6099999</v>
      </c>
      <c r="BC20" s="196">
        <v>145252531.37</v>
      </c>
    </row>
    <row r="21" spans="1:55" outlineLevel="1">
      <c r="A21" s="94"/>
      <c r="B21" s="14" t="s">
        <v>21</v>
      </c>
      <c r="C21" s="87">
        <v>0</v>
      </c>
      <c r="D21" s="87">
        <f t="shared" si="4"/>
        <v>0</v>
      </c>
      <c r="E21" s="87">
        <v>0</v>
      </c>
      <c r="F21" s="87">
        <v>0</v>
      </c>
      <c r="G21" s="87">
        <v>0</v>
      </c>
      <c r="H21" s="87">
        <v>0</v>
      </c>
      <c r="I21" s="87">
        <f t="shared" si="5"/>
        <v>0</v>
      </c>
      <c r="J21" s="87">
        <v>0</v>
      </c>
      <c r="K21" s="87">
        <v>0</v>
      </c>
      <c r="L21" s="87">
        <v>0</v>
      </c>
      <c r="M21" s="87">
        <v>0</v>
      </c>
      <c r="N21" s="87">
        <f t="shared" si="6"/>
        <v>0</v>
      </c>
      <c r="O21" s="87">
        <v>10484170</v>
      </c>
      <c r="P21" s="87">
        <v>12128175</v>
      </c>
      <c r="Q21" s="87">
        <v>21651557</v>
      </c>
      <c r="R21" s="87">
        <v>26824944</v>
      </c>
      <c r="S21" s="87">
        <f t="shared" si="7"/>
        <v>71088846</v>
      </c>
      <c r="T21" s="87">
        <v>39972740</v>
      </c>
      <c r="U21" s="87">
        <v>41859273</v>
      </c>
      <c r="V21" s="87">
        <v>54699300</v>
      </c>
      <c r="W21" s="87">
        <v>60863568</v>
      </c>
      <c r="X21" s="87">
        <f t="shared" si="8"/>
        <v>197394881</v>
      </c>
      <c r="Y21" s="87">
        <v>58111023</v>
      </c>
      <c r="Z21" s="87">
        <v>60907663.250000007</v>
      </c>
      <c r="AA21" s="87">
        <v>62048311.690000005</v>
      </c>
      <c r="AB21" s="87">
        <v>63078955.279999994</v>
      </c>
      <c r="AC21" s="87">
        <f t="shared" si="9"/>
        <v>244145953.22</v>
      </c>
      <c r="AD21" s="87">
        <v>63300319.899999999</v>
      </c>
      <c r="AE21" s="87">
        <v>64129967.979999997</v>
      </c>
      <c r="AF21" s="87">
        <v>64384642.920000002</v>
      </c>
      <c r="AG21" s="87">
        <v>65729317.910000004</v>
      </c>
      <c r="AH21" s="87">
        <f t="shared" si="10"/>
        <v>257544248.71000001</v>
      </c>
      <c r="AI21" s="87">
        <v>67168163</v>
      </c>
      <c r="AJ21" s="87">
        <v>72424685</v>
      </c>
      <c r="AK21" s="87">
        <v>65975815</v>
      </c>
      <c r="AL21" s="87">
        <v>68779821.589999989</v>
      </c>
      <c r="AM21" s="87">
        <f t="shared" si="11"/>
        <v>274348484.58999997</v>
      </c>
      <c r="AN21" s="87">
        <v>63673091.740000002</v>
      </c>
      <c r="AO21" s="87">
        <v>60465062.800000004</v>
      </c>
      <c r="AP21" s="87">
        <v>60085417.310000002</v>
      </c>
      <c r="AQ21" s="87">
        <v>62826299.860000007</v>
      </c>
      <c r="AR21" s="87">
        <f t="shared" ref="AR21:AR27" si="15">SUM(AN21:AQ21)</f>
        <v>247049871.71000004</v>
      </c>
      <c r="AS21" s="87">
        <v>62330681.810000002</v>
      </c>
      <c r="AT21" s="87">
        <v>62067475.32</v>
      </c>
      <c r="AU21" s="87">
        <v>60810994.190000005</v>
      </c>
      <c r="AV21" s="87">
        <v>62702123.169999994</v>
      </c>
      <c r="AW21" s="87">
        <f t="shared" si="13"/>
        <v>247911274.48999998</v>
      </c>
      <c r="AX21" s="87">
        <v>62175717.549999997</v>
      </c>
      <c r="AY21" s="87">
        <v>67443912.549999997</v>
      </c>
      <c r="AZ21" s="87">
        <v>66608369.68</v>
      </c>
      <c r="BA21" s="87">
        <v>67495177.769999981</v>
      </c>
      <c r="BB21" s="87">
        <f t="shared" si="14"/>
        <v>263723177.54999998</v>
      </c>
      <c r="BC21" s="196">
        <v>66276978.810000002</v>
      </c>
    </row>
    <row r="22" spans="1:55" outlineLevel="1">
      <c r="A22" s="94"/>
      <c r="B22" s="14" t="s">
        <v>7</v>
      </c>
      <c r="C22" s="87">
        <v>0</v>
      </c>
      <c r="D22" s="87">
        <f t="shared" si="4"/>
        <v>0</v>
      </c>
      <c r="E22" s="87">
        <v>0</v>
      </c>
      <c r="F22" s="87">
        <v>0</v>
      </c>
      <c r="G22" s="87">
        <v>0</v>
      </c>
      <c r="H22" s="87">
        <v>0</v>
      </c>
      <c r="I22" s="87">
        <f t="shared" si="5"/>
        <v>0</v>
      </c>
      <c r="J22" s="87">
        <v>0</v>
      </c>
      <c r="K22" s="87">
        <v>0</v>
      </c>
      <c r="L22" s="87">
        <v>0</v>
      </c>
      <c r="M22" s="87">
        <v>0</v>
      </c>
      <c r="N22" s="87">
        <f t="shared" si="6"/>
        <v>0</v>
      </c>
      <c r="O22" s="87">
        <v>0</v>
      </c>
      <c r="P22" s="87">
        <v>15053929</v>
      </c>
      <c r="Q22" s="87">
        <v>35714478</v>
      </c>
      <c r="R22" s="87">
        <v>48623360</v>
      </c>
      <c r="S22" s="87">
        <f t="shared" si="7"/>
        <v>99391767</v>
      </c>
      <c r="T22" s="87">
        <v>55126354</v>
      </c>
      <c r="U22" s="87">
        <v>58674959.380000003</v>
      </c>
      <c r="V22" s="87">
        <v>58497751</v>
      </c>
      <c r="W22" s="87">
        <v>62826538</v>
      </c>
      <c r="X22" s="87">
        <f t="shared" si="8"/>
        <v>235125602.38</v>
      </c>
      <c r="Y22" s="87">
        <v>60084237</v>
      </c>
      <c r="Z22" s="87">
        <v>65939136.329999998</v>
      </c>
      <c r="AA22" s="87">
        <v>61818746.539999992</v>
      </c>
      <c r="AB22" s="87">
        <v>67353660.540000007</v>
      </c>
      <c r="AC22" s="87">
        <f t="shared" si="9"/>
        <v>255195780.41000003</v>
      </c>
      <c r="AD22" s="87">
        <v>62051165.580000006</v>
      </c>
      <c r="AE22" s="87">
        <v>71421002.260000005</v>
      </c>
      <c r="AF22" s="87">
        <v>67463566.269999996</v>
      </c>
      <c r="AG22" s="87">
        <v>71514997.849999994</v>
      </c>
      <c r="AH22" s="87">
        <f t="shared" si="10"/>
        <v>272450731.96000004</v>
      </c>
      <c r="AI22" s="87">
        <v>65347759</v>
      </c>
      <c r="AJ22" s="87">
        <v>27716329</v>
      </c>
      <c r="AK22" s="87">
        <v>48358836</v>
      </c>
      <c r="AL22" s="87">
        <v>55294054.233620368</v>
      </c>
      <c r="AM22" s="87">
        <f t="shared" si="11"/>
        <v>196716978.23362038</v>
      </c>
      <c r="AN22" s="87">
        <v>42300598.439999998</v>
      </c>
      <c r="AO22" s="87">
        <v>58423239.376896553</v>
      </c>
      <c r="AP22" s="87">
        <v>57353651.297054239</v>
      </c>
      <c r="AQ22" s="87">
        <v>64230228.150594056</v>
      </c>
      <c r="AR22" s="87">
        <f t="shared" si="15"/>
        <v>222307717.26454484</v>
      </c>
      <c r="AS22" s="87">
        <v>56083851.469227433</v>
      </c>
      <c r="AT22" s="87">
        <v>67200055.007122993</v>
      </c>
      <c r="AU22" s="87">
        <v>59292990.657627188</v>
      </c>
      <c r="AV22" s="87">
        <v>69695117.930000007</v>
      </c>
      <c r="AW22" s="87">
        <f t="shared" si="13"/>
        <v>252272015.06397763</v>
      </c>
      <c r="AX22" s="87">
        <v>73836034.010000005</v>
      </c>
      <c r="AY22" s="87">
        <v>71919419.920517236</v>
      </c>
      <c r="AZ22" s="87">
        <v>77803051.519999996</v>
      </c>
      <c r="BA22" s="87">
        <v>76874234.030000001</v>
      </c>
      <c r="BB22" s="87">
        <f t="shared" si="14"/>
        <v>300432739.48051727</v>
      </c>
      <c r="BC22" s="196">
        <v>70056651.810000002</v>
      </c>
    </row>
    <row r="23" spans="1:55" outlineLevel="1">
      <c r="A23" s="94"/>
      <c r="B23" s="14" t="s">
        <v>13</v>
      </c>
      <c r="C23" s="87">
        <v>0</v>
      </c>
      <c r="D23" s="87">
        <f t="shared" si="4"/>
        <v>0</v>
      </c>
      <c r="E23" s="87">
        <v>0</v>
      </c>
      <c r="F23" s="87">
        <v>0</v>
      </c>
      <c r="G23" s="87">
        <v>0</v>
      </c>
      <c r="H23" s="87">
        <v>0</v>
      </c>
      <c r="I23" s="87">
        <f t="shared" si="5"/>
        <v>0</v>
      </c>
      <c r="J23" s="87">
        <v>0</v>
      </c>
      <c r="K23" s="87">
        <v>0</v>
      </c>
      <c r="L23" s="87">
        <v>0</v>
      </c>
      <c r="M23" s="87">
        <v>0</v>
      </c>
      <c r="N23" s="87">
        <f t="shared" si="6"/>
        <v>0</v>
      </c>
      <c r="O23" s="87">
        <v>0</v>
      </c>
      <c r="P23" s="87">
        <v>0</v>
      </c>
      <c r="Q23" s="87">
        <v>0</v>
      </c>
      <c r="R23" s="87">
        <v>6828360</v>
      </c>
      <c r="S23" s="87">
        <f t="shared" si="7"/>
        <v>6828360</v>
      </c>
      <c r="T23" s="87">
        <v>11636335</v>
      </c>
      <c r="U23" s="87">
        <v>12660180</v>
      </c>
      <c r="V23" s="87">
        <v>11696112</v>
      </c>
      <c r="W23" s="87">
        <v>14989676</v>
      </c>
      <c r="X23" s="87">
        <f t="shared" si="8"/>
        <v>50982303</v>
      </c>
      <c r="Y23" s="87">
        <v>12539655</v>
      </c>
      <c r="Z23" s="87">
        <v>13735698.33</v>
      </c>
      <c r="AA23" s="87">
        <v>14389011.449999999</v>
      </c>
      <c r="AB23" s="87">
        <v>14741968.460000001</v>
      </c>
      <c r="AC23" s="87">
        <f t="shared" si="9"/>
        <v>55406333.240000002</v>
      </c>
      <c r="AD23" s="87">
        <v>13824216</v>
      </c>
      <c r="AE23" s="87">
        <v>13840538.18</v>
      </c>
      <c r="AF23" s="87">
        <v>14550862.760000002</v>
      </c>
      <c r="AG23" s="87">
        <v>14324071.800000001</v>
      </c>
      <c r="AH23" s="87">
        <f t="shared" si="10"/>
        <v>56539688.739999995</v>
      </c>
      <c r="AI23" s="87">
        <v>15290500</v>
      </c>
      <c r="AJ23" s="87">
        <v>8221811</v>
      </c>
      <c r="AK23" s="87">
        <v>3612536</v>
      </c>
      <c r="AL23" s="87">
        <v>15290499.900000002</v>
      </c>
      <c r="AM23" s="87">
        <f t="shared" si="11"/>
        <v>42415346.900000006</v>
      </c>
      <c r="AN23" s="87">
        <v>12132352.140000001</v>
      </c>
      <c r="AO23" s="87">
        <v>7988899.8999999994</v>
      </c>
      <c r="AP23" s="87">
        <v>9814299.8999999985</v>
      </c>
      <c r="AQ23" s="87">
        <v>15290499.899999999</v>
      </c>
      <c r="AR23" s="87">
        <f t="shared" si="15"/>
        <v>45226051.839999996</v>
      </c>
      <c r="AS23" s="87">
        <v>16297450.949999999</v>
      </c>
      <c r="AT23" s="87">
        <v>16297450.949999999</v>
      </c>
      <c r="AU23" s="87">
        <v>16297450.949999999</v>
      </c>
      <c r="AV23" s="87">
        <v>16297450.949999999</v>
      </c>
      <c r="AW23" s="87">
        <f t="shared" si="13"/>
        <v>65189803.799999997</v>
      </c>
      <c r="AX23" s="87">
        <v>17446354.919999998</v>
      </c>
      <c r="AY23" s="87">
        <v>17446354.919999998</v>
      </c>
      <c r="AZ23" s="87">
        <v>17446354.919999998</v>
      </c>
      <c r="BA23" s="87">
        <v>17555426.579999998</v>
      </c>
      <c r="BB23" s="87">
        <f t="shared" si="14"/>
        <v>69894491.339999989</v>
      </c>
      <c r="BC23" s="196">
        <v>18184936.049999997</v>
      </c>
    </row>
    <row r="24" spans="1:55" outlineLevel="1">
      <c r="A24" s="94"/>
      <c r="B24" s="14" t="s">
        <v>8</v>
      </c>
      <c r="C24" s="87">
        <v>0</v>
      </c>
      <c r="D24" s="87">
        <f t="shared" si="4"/>
        <v>0</v>
      </c>
      <c r="E24" s="87">
        <v>0</v>
      </c>
      <c r="F24" s="87">
        <v>0</v>
      </c>
      <c r="G24" s="87">
        <v>0</v>
      </c>
      <c r="H24" s="87">
        <v>0</v>
      </c>
      <c r="I24" s="87">
        <f t="shared" si="5"/>
        <v>0</v>
      </c>
      <c r="J24" s="87">
        <v>0</v>
      </c>
      <c r="K24" s="87">
        <v>0</v>
      </c>
      <c r="L24" s="87">
        <v>0</v>
      </c>
      <c r="M24" s="87">
        <v>0</v>
      </c>
      <c r="N24" s="87">
        <f t="shared" si="6"/>
        <v>0</v>
      </c>
      <c r="O24" s="87">
        <v>0</v>
      </c>
      <c r="P24" s="87">
        <v>0</v>
      </c>
      <c r="Q24" s="87">
        <v>0</v>
      </c>
      <c r="R24" s="87">
        <v>0</v>
      </c>
      <c r="S24" s="87">
        <f t="shared" si="7"/>
        <v>0</v>
      </c>
      <c r="T24" s="87">
        <v>0</v>
      </c>
      <c r="U24" s="87">
        <v>0</v>
      </c>
      <c r="V24" s="87">
        <v>927122</v>
      </c>
      <c r="W24" s="87">
        <v>32772949</v>
      </c>
      <c r="X24" s="87">
        <f t="shared" si="8"/>
        <v>33700071</v>
      </c>
      <c r="Y24" s="87">
        <v>39749077</v>
      </c>
      <c r="Z24" s="87">
        <v>51572222.56000001</v>
      </c>
      <c r="AA24" s="87">
        <v>48863739.159999996</v>
      </c>
      <c r="AB24" s="87">
        <v>50415339.730000004</v>
      </c>
      <c r="AC24" s="87">
        <f t="shared" si="9"/>
        <v>190600378.44999999</v>
      </c>
      <c r="AD24" s="87">
        <v>47919284.089999996</v>
      </c>
      <c r="AE24" s="87">
        <v>55824987.200000003</v>
      </c>
      <c r="AF24" s="87">
        <v>54501818.059999995</v>
      </c>
      <c r="AG24" s="87">
        <v>54557751.299999997</v>
      </c>
      <c r="AH24" s="87">
        <f t="shared" si="10"/>
        <v>212803840.64999998</v>
      </c>
      <c r="AI24" s="87">
        <v>55923027</v>
      </c>
      <c r="AJ24" s="87">
        <v>14100524</v>
      </c>
      <c r="AK24" s="87">
        <v>35153619</v>
      </c>
      <c r="AL24" s="87">
        <v>39772284.966049574</v>
      </c>
      <c r="AM24" s="87">
        <f t="shared" si="11"/>
        <v>144949454.96604958</v>
      </c>
      <c r="AN24" s="87">
        <v>28125904.59</v>
      </c>
      <c r="AO24" s="87">
        <v>40221741.68177586</v>
      </c>
      <c r="AP24" s="87">
        <v>36600671.724741384</v>
      </c>
      <c r="AQ24" s="87">
        <v>46970035.777801827</v>
      </c>
      <c r="AR24" s="87">
        <f t="shared" si="15"/>
        <v>151918353.77431905</v>
      </c>
      <c r="AS24" s="87">
        <v>46984670.383362062</v>
      </c>
      <c r="AT24" s="87">
        <v>47655045.498275861</v>
      </c>
      <c r="AU24" s="87">
        <v>44505285.552400738</v>
      </c>
      <c r="AV24" s="87">
        <v>48953530.075862065</v>
      </c>
      <c r="AW24" s="87">
        <f t="shared" si="13"/>
        <v>188098531.50990075</v>
      </c>
      <c r="AX24" s="87">
        <v>45285846.689999998</v>
      </c>
      <c r="AY24" s="87">
        <v>49302971.298275866</v>
      </c>
      <c r="AZ24" s="87">
        <v>51906677.68</v>
      </c>
      <c r="BA24" s="87">
        <v>51097111.909999996</v>
      </c>
      <c r="BB24" s="87">
        <f t="shared" si="14"/>
        <v>197592607.57827586</v>
      </c>
      <c r="BC24" s="196">
        <v>50199863.759999998</v>
      </c>
    </row>
    <row r="25" spans="1:55" outlineLevel="1">
      <c r="A25" s="94"/>
      <c r="B25" s="14" t="s">
        <v>20</v>
      </c>
      <c r="C25" s="87">
        <v>0</v>
      </c>
      <c r="D25" s="87">
        <f t="shared" si="4"/>
        <v>0</v>
      </c>
      <c r="E25" s="87">
        <v>0</v>
      </c>
      <c r="F25" s="87">
        <v>0</v>
      </c>
      <c r="G25" s="87">
        <v>0</v>
      </c>
      <c r="H25" s="87">
        <v>0</v>
      </c>
      <c r="I25" s="87">
        <f t="shared" si="5"/>
        <v>0</v>
      </c>
      <c r="J25" s="87">
        <v>0</v>
      </c>
      <c r="K25" s="87">
        <v>0</v>
      </c>
      <c r="L25" s="87">
        <v>0</v>
      </c>
      <c r="M25" s="87">
        <v>0</v>
      </c>
      <c r="N25" s="87">
        <f t="shared" si="6"/>
        <v>0</v>
      </c>
      <c r="O25" s="87">
        <v>0</v>
      </c>
      <c r="P25" s="87">
        <v>0</v>
      </c>
      <c r="Q25" s="87">
        <v>0</v>
      </c>
      <c r="R25" s="87">
        <v>0</v>
      </c>
      <c r="S25" s="87">
        <f t="shared" si="7"/>
        <v>0</v>
      </c>
      <c r="T25" s="87">
        <v>0</v>
      </c>
      <c r="U25" s="87">
        <v>0</v>
      </c>
      <c r="V25" s="87">
        <v>0</v>
      </c>
      <c r="W25" s="87">
        <v>3115416</v>
      </c>
      <c r="X25" s="87">
        <f t="shared" si="8"/>
        <v>3115416</v>
      </c>
      <c r="Y25" s="87">
        <v>26270614</v>
      </c>
      <c r="Z25" s="87">
        <v>30805102.499999996</v>
      </c>
      <c r="AA25" s="87">
        <v>31501237.989999998</v>
      </c>
      <c r="AB25" s="87">
        <v>37719878.649999999</v>
      </c>
      <c r="AC25" s="87">
        <f t="shared" si="9"/>
        <v>126296833.13999999</v>
      </c>
      <c r="AD25" s="87">
        <v>28126404.48</v>
      </c>
      <c r="AE25" s="87">
        <v>38584994.259999998</v>
      </c>
      <c r="AF25" s="87">
        <v>39770248.82</v>
      </c>
      <c r="AG25" s="87">
        <v>41431988.849999994</v>
      </c>
      <c r="AH25" s="87">
        <f t="shared" si="10"/>
        <v>147913636.41</v>
      </c>
      <c r="AI25" s="87">
        <v>46021231</v>
      </c>
      <c r="AJ25" s="87">
        <v>45141923</v>
      </c>
      <c r="AK25" s="87">
        <v>50613688</v>
      </c>
      <c r="AL25" s="87">
        <v>23146125.25</v>
      </c>
      <c r="AM25" s="87">
        <f t="shared" si="11"/>
        <v>164922967.25</v>
      </c>
      <c r="AN25" s="87">
        <v>23318729.539999999</v>
      </c>
      <c r="AO25" s="87">
        <v>23952721.579999998</v>
      </c>
      <c r="AP25" s="87">
        <v>24317142.699999999</v>
      </c>
      <c r="AQ25" s="87">
        <v>24757084.299999997</v>
      </c>
      <c r="AR25" s="87">
        <f t="shared" si="15"/>
        <v>96345678.11999999</v>
      </c>
      <c r="AS25" s="87">
        <v>26278656.819999997</v>
      </c>
      <c r="AT25" s="87">
        <v>27005831.250000004</v>
      </c>
      <c r="AU25" s="87">
        <v>29438545.100000001</v>
      </c>
      <c r="AV25" s="87">
        <v>30792614.940000001</v>
      </c>
      <c r="AW25" s="87">
        <f t="shared" si="13"/>
        <v>113515648.11</v>
      </c>
      <c r="AX25" s="87">
        <v>31373369.43</v>
      </c>
      <c r="AY25" s="87">
        <v>29905382.880000003</v>
      </c>
      <c r="AZ25" s="87">
        <v>30138143.07</v>
      </c>
      <c r="BA25" s="87">
        <v>30413684.640000001</v>
      </c>
      <c r="BB25" s="87">
        <f t="shared" si="14"/>
        <v>121830580.02</v>
      </c>
      <c r="BC25" s="196">
        <v>29911142.230000004</v>
      </c>
    </row>
    <row r="26" spans="1:55" outlineLevel="1">
      <c r="A26" s="94"/>
      <c r="B26" s="14" t="s">
        <v>156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>
        <v>4716659.26</v>
      </c>
      <c r="AA26" s="87">
        <v>31106082.48</v>
      </c>
      <c r="AB26" s="87">
        <v>83784511.980000004</v>
      </c>
      <c r="AC26" s="87">
        <f t="shared" si="9"/>
        <v>119607253.72</v>
      </c>
      <c r="AD26" s="87">
        <v>79391087.340000018</v>
      </c>
      <c r="AE26" s="87">
        <v>80422751.829999998</v>
      </c>
      <c r="AF26" s="87">
        <v>88770014.899999991</v>
      </c>
      <c r="AG26" s="87">
        <v>92954400.569999993</v>
      </c>
      <c r="AH26" s="87">
        <f t="shared" si="10"/>
        <v>341538254.63999999</v>
      </c>
      <c r="AI26" s="87">
        <v>80354178</v>
      </c>
      <c r="AJ26" s="87">
        <v>27771221</v>
      </c>
      <c r="AK26" s="87">
        <v>60465495</v>
      </c>
      <c r="AL26" s="87">
        <v>70167491.614825621</v>
      </c>
      <c r="AM26" s="87">
        <f t="shared" si="11"/>
        <v>238758385.61482561</v>
      </c>
      <c r="AN26" s="87">
        <v>53432095.760000005</v>
      </c>
      <c r="AO26" s="87">
        <v>70734548.066120699</v>
      </c>
      <c r="AP26" s="87">
        <v>74881353.071982756</v>
      </c>
      <c r="AQ26" s="87">
        <v>84982709.030703306</v>
      </c>
      <c r="AR26" s="87">
        <f t="shared" si="15"/>
        <v>284030705.92880678</v>
      </c>
      <c r="AS26" s="87">
        <v>82795061.207413808</v>
      </c>
      <c r="AT26" s="87">
        <v>83036194.754137933</v>
      </c>
      <c r="AU26" s="87">
        <v>84354945.830344826</v>
      </c>
      <c r="AV26" s="87">
        <v>96783257.017931029</v>
      </c>
      <c r="AW26" s="87">
        <f t="shared" si="13"/>
        <v>346969458.80982757</v>
      </c>
      <c r="AX26" s="87">
        <v>90400452.329999998</v>
      </c>
      <c r="AY26" s="87">
        <v>94976531.043955177</v>
      </c>
      <c r="AZ26" s="87">
        <v>97574226.76000002</v>
      </c>
      <c r="BA26" s="87">
        <v>106372900.73000002</v>
      </c>
      <c r="BB26" s="87">
        <f t="shared" si="14"/>
        <v>389324110.86395526</v>
      </c>
      <c r="BC26" s="196">
        <v>95476670.899999991</v>
      </c>
    </row>
    <row r="27" spans="1:55">
      <c r="A27" s="94"/>
      <c r="B27" s="94" t="s">
        <v>167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6"/>
      <c r="P27" s="94"/>
      <c r="Q27" s="94"/>
      <c r="R27" s="94"/>
      <c r="S27" s="111"/>
      <c r="T27" s="94"/>
      <c r="U27" s="94"/>
      <c r="V27" s="94"/>
      <c r="W27" s="94"/>
      <c r="X27" s="111"/>
      <c r="Y27" s="94"/>
      <c r="Z27" s="94"/>
      <c r="AA27" s="94"/>
      <c r="AB27" s="94"/>
      <c r="AC27" s="111"/>
      <c r="AD27" s="94"/>
      <c r="AE27" s="94"/>
      <c r="AF27" s="87">
        <v>5842252.3799999999</v>
      </c>
      <c r="AG27" s="87">
        <v>5842252.3799999999</v>
      </c>
      <c r="AH27" s="87">
        <f t="shared" si="10"/>
        <v>11684504.76</v>
      </c>
      <c r="AI27" s="117">
        <v>6007505</v>
      </c>
      <c r="AJ27" s="117">
        <v>3020736</v>
      </c>
      <c r="AK27" s="117">
        <v>984267</v>
      </c>
      <c r="AL27" s="117">
        <v>6007504.9799999995</v>
      </c>
      <c r="AM27" s="87">
        <f t="shared" si="11"/>
        <v>16020012.98</v>
      </c>
      <c r="AN27" s="117">
        <v>4005003.32</v>
      </c>
      <c r="AO27" s="117">
        <v>2002501.66</v>
      </c>
      <c r="AP27" s="117">
        <v>3003752.46</v>
      </c>
      <c r="AQ27" s="117">
        <v>3003752.46</v>
      </c>
      <c r="AR27" s="87">
        <f t="shared" si="15"/>
        <v>12015009.899999999</v>
      </c>
      <c r="AS27" s="117">
        <v>6449363.459999999</v>
      </c>
      <c r="AT27" s="117">
        <v>6449363.459999999</v>
      </c>
      <c r="AU27" s="117">
        <v>6449363.459999999</v>
      </c>
      <c r="AV27" s="117">
        <v>6449363.459999999</v>
      </c>
      <c r="AW27" s="87">
        <f t="shared" si="13"/>
        <v>25797453.839999996</v>
      </c>
      <c r="AX27" s="117">
        <v>6953512.0500000007</v>
      </c>
      <c r="AY27" s="117">
        <v>6953512.0500000007</v>
      </c>
      <c r="AZ27" s="117">
        <v>6953512.0500000007</v>
      </c>
      <c r="BA27" s="117">
        <v>6953512.0500000007</v>
      </c>
      <c r="BB27" s="87">
        <f t="shared" si="14"/>
        <v>27814048.200000003</v>
      </c>
      <c r="BC27" s="117">
        <v>7277607.5700000003</v>
      </c>
    </row>
    <row r="28" spans="1:55">
      <c r="A28" s="94"/>
      <c r="B28" s="94" t="s">
        <v>251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6"/>
      <c r="P28" s="94"/>
      <c r="Q28" s="94"/>
      <c r="R28" s="94"/>
      <c r="S28" s="111"/>
      <c r="T28" s="94"/>
      <c r="U28" s="94"/>
      <c r="V28" s="94"/>
      <c r="W28" s="94"/>
      <c r="X28" s="111"/>
      <c r="Y28" s="94"/>
      <c r="Z28" s="94"/>
      <c r="AA28" s="94"/>
      <c r="AB28" s="94"/>
      <c r="AC28" s="111"/>
      <c r="AD28" s="94"/>
      <c r="AE28" s="94"/>
      <c r="AF28" s="94"/>
      <c r="AG28" s="94"/>
      <c r="AH28" s="111"/>
      <c r="AI28" s="117"/>
      <c r="AJ28" s="117"/>
      <c r="AK28" s="117"/>
      <c r="AL28" s="117"/>
      <c r="AM28" s="87"/>
      <c r="AN28" s="117"/>
      <c r="AO28" s="117"/>
      <c r="AP28" s="117"/>
      <c r="AQ28" s="117"/>
      <c r="AR28" s="87"/>
      <c r="AS28" s="117"/>
      <c r="AT28" s="117"/>
      <c r="AU28" s="117"/>
      <c r="AV28" s="117">
        <v>23085755.93</v>
      </c>
      <c r="AW28" s="87">
        <f t="shared" si="13"/>
        <v>23085755.93</v>
      </c>
      <c r="AX28" s="117">
        <v>41619204.089999996</v>
      </c>
      <c r="AY28" s="117">
        <v>52234260.840000004</v>
      </c>
      <c r="AZ28" s="117">
        <v>63563435.43</v>
      </c>
      <c r="BA28" s="117">
        <v>76019127.86999999</v>
      </c>
      <c r="BB28" s="87">
        <f>SUM(AX28:BA28)</f>
        <v>233436028.23000002</v>
      </c>
      <c r="BC28" s="117">
        <v>91635161.650000006</v>
      </c>
    </row>
    <row r="29" spans="1:55">
      <c r="A29" s="94"/>
      <c r="B29" s="94"/>
      <c r="C29" s="118"/>
      <c r="D29" s="118"/>
      <c r="E29" s="118"/>
      <c r="F29" s="118"/>
      <c r="G29" s="118"/>
      <c r="H29" s="118"/>
      <c r="I29" s="87"/>
      <c r="J29" s="118"/>
      <c r="K29" s="118"/>
      <c r="L29" s="118"/>
      <c r="M29" s="118"/>
      <c r="N29" s="87"/>
      <c r="O29" s="118"/>
      <c r="P29" s="118"/>
      <c r="Q29" s="118"/>
      <c r="R29" s="118"/>
      <c r="S29" s="87"/>
      <c r="T29" s="118"/>
      <c r="U29" s="118"/>
      <c r="V29" s="118"/>
      <c r="W29" s="118"/>
      <c r="X29" s="87"/>
      <c r="Y29" s="118"/>
      <c r="Z29" s="118"/>
      <c r="AA29" s="118"/>
      <c r="AB29" s="118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196"/>
    </row>
    <row r="30" spans="1:55">
      <c r="A30" s="94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</row>
    <row r="31" spans="1:55">
      <c r="A31" s="94"/>
      <c r="B31" s="94"/>
      <c r="C31" s="118"/>
      <c r="D31" s="118"/>
      <c r="E31" s="118"/>
      <c r="F31" s="118"/>
      <c r="G31" s="118"/>
      <c r="H31" s="118"/>
      <c r="I31" s="87"/>
      <c r="J31" s="118"/>
      <c r="K31" s="118"/>
      <c r="L31" s="118"/>
      <c r="M31" s="118"/>
      <c r="N31" s="87"/>
      <c r="O31" s="118"/>
      <c r="P31" s="118"/>
      <c r="Q31" s="118"/>
      <c r="R31" s="118"/>
      <c r="S31" s="87"/>
      <c r="T31" s="118"/>
      <c r="U31" s="118"/>
      <c r="V31" s="118"/>
      <c r="W31" s="118"/>
      <c r="X31" s="87"/>
      <c r="Y31" s="118"/>
      <c r="Z31" s="118"/>
      <c r="AA31" s="118"/>
      <c r="AB31" s="118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196"/>
    </row>
    <row r="32" spans="1:55">
      <c r="A32" s="94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</row>
    <row r="33" spans="1:55">
      <c r="A33" s="94"/>
      <c r="B33" s="26"/>
      <c r="C33" s="26"/>
      <c r="D33" s="26"/>
      <c r="E33" s="121"/>
      <c r="F33" s="121"/>
      <c r="G33" s="121"/>
      <c r="H33" s="121"/>
      <c r="I33" s="121"/>
      <c r="J33" s="122"/>
      <c r="K33" s="122"/>
      <c r="L33" s="122"/>
      <c r="M33" s="122"/>
      <c r="N33" s="122"/>
      <c r="O33" s="122"/>
      <c r="P33" s="94"/>
      <c r="Q33" s="94"/>
      <c r="R33" s="94"/>
      <c r="S33" s="26"/>
      <c r="T33" s="94"/>
      <c r="U33" s="94"/>
      <c r="V33" s="94"/>
      <c r="W33" s="94"/>
      <c r="X33" s="26"/>
      <c r="Y33" s="94"/>
      <c r="Z33" s="94"/>
      <c r="AA33" s="94"/>
      <c r="AB33" s="94"/>
      <c r="AC33" s="26"/>
      <c r="AD33" s="94"/>
      <c r="AE33" s="94"/>
      <c r="AF33" s="94"/>
      <c r="AG33" s="94"/>
      <c r="AH33" s="26"/>
      <c r="AI33" s="94"/>
      <c r="AJ33" s="94"/>
      <c r="AK33" s="94"/>
      <c r="AL33" s="94"/>
      <c r="AM33" s="26"/>
      <c r="AN33" s="94"/>
      <c r="AO33" s="94"/>
      <c r="AP33" s="94"/>
      <c r="AQ33" s="94"/>
      <c r="AR33" s="26"/>
      <c r="AS33" s="94"/>
      <c r="AT33" s="94"/>
      <c r="AU33" s="94"/>
      <c r="AV33" s="94"/>
      <c r="AW33" s="26"/>
      <c r="AX33" s="94"/>
      <c r="AY33" s="94"/>
      <c r="AZ33" s="94"/>
      <c r="BA33" s="94"/>
      <c r="BB33" s="26"/>
      <c r="BC33" s="94"/>
    </row>
    <row r="34" spans="1:55">
      <c r="A34" s="94"/>
      <c r="B34" s="21" t="s">
        <v>151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>
      <c r="A35" s="94"/>
      <c r="B35" s="22"/>
      <c r="C35" s="51" t="s">
        <v>36</v>
      </c>
      <c r="D35" s="86">
        <v>2013</v>
      </c>
      <c r="E35" s="51" t="s">
        <v>37</v>
      </c>
      <c r="F35" s="51" t="s">
        <v>38</v>
      </c>
      <c r="G35" s="51" t="s">
        <v>39</v>
      </c>
      <c r="H35" s="51" t="s">
        <v>40</v>
      </c>
      <c r="I35" s="86">
        <v>2014</v>
      </c>
      <c r="J35" s="51" t="s">
        <v>41</v>
      </c>
      <c r="K35" s="51" t="s">
        <v>42</v>
      </c>
      <c r="L35" s="51" t="s">
        <v>43</v>
      </c>
      <c r="M35" s="51" t="s">
        <v>44</v>
      </c>
      <c r="N35" s="86">
        <v>2015</v>
      </c>
      <c r="O35" s="51" t="s">
        <v>45</v>
      </c>
      <c r="P35" s="51" t="s">
        <v>46</v>
      </c>
      <c r="Q35" s="51" t="s">
        <v>47</v>
      </c>
      <c r="R35" s="51" t="s">
        <v>48</v>
      </c>
      <c r="S35" s="86">
        <v>2016</v>
      </c>
      <c r="T35" s="51" t="s">
        <v>49</v>
      </c>
      <c r="U35" s="51" t="s">
        <v>50</v>
      </c>
      <c r="V35" s="51" t="s">
        <v>51</v>
      </c>
      <c r="W35" s="51" t="s">
        <v>52</v>
      </c>
      <c r="X35" s="86">
        <v>2017</v>
      </c>
      <c r="Y35" s="51" t="s">
        <v>154</v>
      </c>
      <c r="Z35" s="51" t="s">
        <v>158</v>
      </c>
      <c r="AA35" s="51" t="s">
        <v>159</v>
      </c>
      <c r="AB35" s="51" t="s">
        <v>160</v>
      </c>
      <c r="AC35" s="86">
        <v>2018</v>
      </c>
      <c r="AD35" s="51" t="s">
        <v>162</v>
      </c>
      <c r="AE35" s="86" t="s">
        <v>164</v>
      </c>
      <c r="AF35" s="86" t="s">
        <v>165</v>
      </c>
      <c r="AG35" s="86" t="s">
        <v>166</v>
      </c>
      <c r="AH35" s="86">
        <v>2019</v>
      </c>
      <c r="AI35" s="86" t="s">
        <v>168</v>
      </c>
      <c r="AJ35" s="86" t="s">
        <v>197</v>
      </c>
      <c r="AK35" s="86" t="s">
        <v>199</v>
      </c>
      <c r="AL35" s="86" t="s">
        <v>212</v>
      </c>
      <c r="AM35" s="86">
        <v>2020</v>
      </c>
      <c r="AN35" s="86" t="s">
        <v>213</v>
      </c>
      <c r="AO35" s="86" t="s">
        <v>214</v>
      </c>
      <c r="AP35" s="86" t="s">
        <v>215</v>
      </c>
      <c r="AQ35" s="86" t="s">
        <v>216</v>
      </c>
      <c r="AR35" s="86">
        <v>2021</v>
      </c>
      <c r="AS35" s="86" t="s">
        <v>218</v>
      </c>
      <c r="AT35" s="86" t="s">
        <v>219</v>
      </c>
      <c r="AU35" s="86" t="s">
        <v>220</v>
      </c>
      <c r="AV35" s="86" t="s">
        <v>252</v>
      </c>
      <c r="AW35" s="86">
        <v>2022</v>
      </c>
      <c r="AX35" s="86" t="s">
        <v>254</v>
      </c>
      <c r="AY35" s="86" t="s">
        <v>255</v>
      </c>
      <c r="AZ35" s="86" t="s">
        <v>256</v>
      </c>
      <c r="BA35" s="86" t="s">
        <v>257</v>
      </c>
      <c r="BB35" s="86">
        <v>2023</v>
      </c>
      <c r="BC35" s="86" t="s">
        <v>268</v>
      </c>
    </row>
    <row r="36" spans="1:55">
      <c r="A36" s="94"/>
      <c r="B36" s="26" t="str">
        <f>+B34</f>
        <v>Net Operating Income** (inc. TAP)***</v>
      </c>
      <c r="C36" s="115">
        <f>SUM(C37:C53)</f>
        <v>296704404</v>
      </c>
      <c r="D36" s="115">
        <f>SUM(D37:D53)</f>
        <v>296704404</v>
      </c>
      <c r="E36" s="115">
        <f t="shared" ref="E36:W36" si="16">SUM(E37:E53)</f>
        <v>287120135</v>
      </c>
      <c r="F36" s="115">
        <f t="shared" si="16"/>
        <v>305769738</v>
      </c>
      <c r="G36" s="115">
        <f t="shared" si="16"/>
        <v>307674176</v>
      </c>
      <c r="H36" s="115">
        <f t="shared" si="16"/>
        <v>337340706</v>
      </c>
      <c r="I36" s="115">
        <f>SUM(I37:I53)</f>
        <v>1237904755</v>
      </c>
      <c r="J36" s="115">
        <f t="shared" si="16"/>
        <v>362236787</v>
      </c>
      <c r="K36" s="115">
        <f t="shared" si="16"/>
        <v>408790863</v>
      </c>
      <c r="L36" s="115">
        <f t="shared" si="16"/>
        <v>474835144</v>
      </c>
      <c r="M36" s="115">
        <f t="shared" si="16"/>
        <v>497982519</v>
      </c>
      <c r="N36" s="115">
        <f>SUM(N37:N53)</f>
        <v>1743845313</v>
      </c>
      <c r="O36" s="115">
        <f t="shared" si="16"/>
        <v>524140864</v>
      </c>
      <c r="P36" s="115">
        <f t="shared" si="16"/>
        <v>514859933</v>
      </c>
      <c r="Q36" s="115">
        <f t="shared" si="16"/>
        <v>627564023</v>
      </c>
      <c r="R36" s="115">
        <f t="shared" si="16"/>
        <v>739188443</v>
      </c>
      <c r="S36" s="115">
        <f>SUM(S37:S53)</f>
        <v>2405753263</v>
      </c>
      <c r="T36" s="115">
        <f t="shared" si="16"/>
        <v>768646962</v>
      </c>
      <c r="U36" s="115">
        <f t="shared" si="16"/>
        <v>762332707</v>
      </c>
      <c r="V36" s="115">
        <f t="shared" si="16"/>
        <v>803197964</v>
      </c>
      <c r="W36" s="115">
        <f t="shared" si="16"/>
        <v>936967906</v>
      </c>
      <c r="X36" s="115">
        <f>SUM(X37:X53)</f>
        <v>3271145539</v>
      </c>
      <c r="Y36" s="115">
        <f t="shared" ref="Y36:AG36" si="17">SUM(Y37:Y54)</f>
        <v>958291420</v>
      </c>
      <c r="Z36" s="115">
        <f t="shared" si="17"/>
        <v>1011259642.864</v>
      </c>
      <c r="AA36" s="115">
        <f t="shared" si="17"/>
        <v>1035411159.77</v>
      </c>
      <c r="AB36" s="115">
        <f t="shared" si="17"/>
        <v>1153751338.0600002</v>
      </c>
      <c r="AC36" s="115">
        <f t="shared" si="17"/>
        <v>4158713560.6939993</v>
      </c>
      <c r="AD36" s="115">
        <f t="shared" si="17"/>
        <v>1029342440.5799999</v>
      </c>
      <c r="AE36" s="115">
        <f t="shared" si="17"/>
        <v>1171812462.7219706</v>
      </c>
      <c r="AF36" s="115">
        <f>SUM(AF37:AG55)</f>
        <v>2417308136.9847374</v>
      </c>
      <c r="AG36" s="115">
        <f t="shared" si="17"/>
        <v>1229876853.8967581</v>
      </c>
      <c r="AH36" s="115">
        <f>SUM(AH37:AH55)</f>
        <v>4618463040.2867069</v>
      </c>
      <c r="AI36" s="115">
        <f>SUM(AI37:AI55)</f>
        <v>1133090252.7580001</v>
      </c>
      <c r="AJ36" s="115">
        <f>SUM(AJ37:AJ55)</f>
        <v>734252509</v>
      </c>
      <c r="AK36" s="115">
        <f>SUM(AK37:AK55)</f>
        <v>892396391</v>
      </c>
      <c r="AL36" s="115">
        <f>SUM(AL37:AL55)</f>
        <v>972613625.57358849</v>
      </c>
      <c r="AM36" s="115">
        <f t="shared" ref="AM36" si="18">SUM(AM37:AM55)</f>
        <v>3732352778.3315883</v>
      </c>
      <c r="AN36" s="115">
        <f>SUM(AN37:AN55)</f>
        <v>846466586.17196953</v>
      </c>
      <c r="AO36" s="115">
        <f>SUM(AO37:AO55)</f>
        <v>951647708.24160802</v>
      </c>
      <c r="AP36" s="115">
        <f>SUM(AP37:AP55)</f>
        <v>970224071.71649384</v>
      </c>
      <c r="AQ36" s="115">
        <f>SUM(AQ37:AQ55)</f>
        <v>1073748008.9480104</v>
      </c>
      <c r="AR36" s="115">
        <f t="shared" ref="AR36" si="19">SUM(AR37:AR55)</f>
        <v>3842086375.0780816</v>
      </c>
      <c r="AS36" s="115">
        <f>SUM(AS37:AS55)</f>
        <v>1050963580.8054363</v>
      </c>
      <c r="AT36" s="115">
        <f>SUM(AT37:AT55)</f>
        <v>1057396419.824352</v>
      </c>
      <c r="AU36" s="115">
        <f>SUM(AU37:AU55)</f>
        <v>1073784324.662097</v>
      </c>
      <c r="AV36" s="115">
        <f>SUM(AV37:AV56)</f>
        <v>1156124035.9803448</v>
      </c>
      <c r="AW36" s="115">
        <f>SUM(AW37:AW56)</f>
        <v>4338268361.2722301</v>
      </c>
      <c r="AX36" s="115">
        <f>SUM(AX37:AX56)</f>
        <v>1133288793.8299999</v>
      </c>
      <c r="AY36" s="115">
        <f t="shared" ref="AY36:BB36" si="20">SUM(AY37:AY56)</f>
        <v>1163004818.1467664</v>
      </c>
      <c r="AZ36" s="115">
        <f t="shared" si="20"/>
        <v>1198287386.7199998</v>
      </c>
      <c r="BA36" s="115">
        <f t="shared" si="20"/>
        <v>1282340100.6600001</v>
      </c>
      <c r="BB36" s="115">
        <f t="shared" si="20"/>
        <v>4776921099.3567667</v>
      </c>
      <c r="BC36" s="115">
        <f>SUM(BC37:BC56)</f>
        <v>1221562066.1500001</v>
      </c>
    </row>
    <row r="37" spans="1:55" outlineLevel="1">
      <c r="A37" s="94"/>
      <c r="B37" s="14" t="s">
        <v>2</v>
      </c>
      <c r="C37" s="87">
        <v>8729055</v>
      </c>
      <c r="D37" s="87">
        <f>SUM(C37)</f>
        <v>8729055</v>
      </c>
      <c r="E37" s="87">
        <v>8535396</v>
      </c>
      <c r="F37" s="87">
        <v>8939662</v>
      </c>
      <c r="G37" s="87">
        <v>8789942</v>
      </c>
      <c r="H37" s="87">
        <v>9261280</v>
      </c>
      <c r="I37" s="87">
        <f>SUM(E37:H37)</f>
        <v>35526280</v>
      </c>
      <c r="J37" s="87">
        <v>8921268</v>
      </c>
      <c r="K37" s="87">
        <v>9367610</v>
      </c>
      <c r="L37" s="87">
        <v>9676674</v>
      </c>
      <c r="M37" s="87">
        <v>9069351</v>
      </c>
      <c r="N37" s="87">
        <f>SUM(J37:M37)</f>
        <v>37034903</v>
      </c>
      <c r="O37" s="87">
        <v>9445760</v>
      </c>
      <c r="P37" s="87">
        <v>9302545</v>
      </c>
      <c r="Q37" s="87">
        <v>9276677</v>
      </c>
      <c r="R37" s="87">
        <v>9201923</v>
      </c>
      <c r="S37" s="87">
        <f>SUM(O37:R37)</f>
        <v>37226905</v>
      </c>
      <c r="T37" s="87">
        <v>9004882</v>
      </c>
      <c r="U37" s="87">
        <v>9161492</v>
      </c>
      <c r="V37" s="87">
        <v>9366018</v>
      </c>
      <c r="W37" s="87">
        <v>9657820</v>
      </c>
      <c r="X37" s="87">
        <f>SUM(T37:W37)</f>
        <v>37190212</v>
      </c>
      <c r="Y37" s="87">
        <v>10125968</v>
      </c>
      <c r="Z37" s="87">
        <v>10169728.290000001</v>
      </c>
      <c r="AA37" s="87">
        <v>11262818.439999999</v>
      </c>
      <c r="AB37" s="87">
        <v>11005183.329999998</v>
      </c>
      <c r="AC37" s="87">
        <f>SUM(Y37:AB37)</f>
        <v>42563698.059999995</v>
      </c>
      <c r="AD37" s="87">
        <v>11667674.129999997</v>
      </c>
      <c r="AE37" s="87">
        <v>11510858.966281749</v>
      </c>
      <c r="AF37" s="87">
        <v>12052205.109999999</v>
      </c>
      <c r="AG37" s="87">
        <v>12011757.267745022</v>
      </c>
      <c r="AH37" s="87">
        <f>SUM(AD37:AG37)</f>
        <v>47242495.474026769</v>
      </c>
      <c r="AI37" s="87">
        <v>11749574.82</v>
      </c>
      <c r="AJ37" s="87">
        <v>4446733</v>
      </c>
      <c r="AK37" s="87">
        <v>5390696</v>
      </c>
      <c r="AL37" s="87">
        <v>10297424.906388767</v>
      </c>
      <c r="AM37" s="87">
        <f>SUM(AI37:AL37)</f>
        <v>31884428.726388767</v>
      </c>
      <c r="AN37" s="87">
        <v>6803145.7612777399</v>
      </c>
      <c r="AO37" s="87">
        <v>8110788.4191783182</v>
      </c>
      <c r="AP37" s="87">
        <v>8360198.8047561571</v>
      </c>
      <c r="AQ37" s="87">
        <v>9469706.7146588191</v>
      </c>
      <c r="AR37" s="87">
        <f>SUM(AN37:AQ37)</f>
        <v>32743839.699871033</v>
      </c>
      <c r="AS37" s="87">
        <v>14772596.310000002</v>
      </c>
      <c r="AT37" s="87">
        <v>9357885.5603448264</v>
      </c>
      <c r="AU37" s="87">
        <v>10443786.770344827</v>
      </c>
      <c r="AV37" s="87">
        <v>9863942.2793103456</v>
      </c>
      <c r="AW37" s="87">
        <f>SUM(AS37:AV37)</f>
        <v>44438210.920000002</v>
      </c>
      <c r="AX37" s="87">
        <v>10002927.57</v>
      </c>
      <c r="AY37" s="87">
        <v>9420491.7199999988</v>
      </c>
      <c r="AZ37" s="87">
        <v>10271971.380000001</v>
      </c>
      <c r="BA37" s="87">
        <v>8868186.2599999979</v>
      </c>
      <c r="BB37" s="87">
        <f>SUM(AX37:BA37)</f>
        <v>38563576.93</v>
      </c>
      <c r="BC37" s="196">
        <v>10343078.080000002</v>
      </c>
    </row>
    <row r="38" spans="1:55" outlineLevel="1">
      <c r="A38" s="94"/>
      <c r="B38" s="14" t="s">
        <v>6</v>
      </c>
      <c r="C38" s="87">
        <v>56677889</v>
      </c>
      <c r="D38" s="87">
        <f t="shared" ref="D38:D53" si="21">SUM(C38)</f>
        <v>56677889</v>
      </c>
      <c r="E38" s="87">
        <v>55089498</v>
      </c>
      <c r="F38" s="87">
        <v>54175631</v>
      </c>
      <c r="G38" s="87">
        <v>60923090</v>
      </c>
      <c r="H38" s="87">
        <v>64429224</v>
      </c>
      <c r="I38" s="87">
        <f t="shared" ref="I38:I53" si="22">SUM(E38:H38)</f>
        <v>234617443</v>
      </c>
      <c r="J38" s="87">
        <v>57726662</v>
      </c>
      <c r="K38" s="87">
        <v>59774071</v>
      </c>
      <c r="L38" s="87">
        <v>61978966</v>
      </c>
      <c r="M38" s="87">
        <v>67174087</v>
      </c>
      <c r="N38" s="87">
        <f t="shared" ref="N38:N53" si="23">SUM(J38:M38)</f>
        <v>246653786</v>
      </c>
      <c r="O38" s="87">
        <v>60940498</v>
      </c>
      <c r="P38" s="87">
        <v>57079836</v>
      </c>
      <c r="Q38" s="87">
        <v>102153136</v>
      </c>
      <c r="R38" s="87">
        <v>174371939</v>
      </c>
      <c r="S38" s="87">
        <f t="shared" ref="S38:S53" si="24">SUM(O38:R38)</f>
        <v>394545409</v>
      </c>
      <c r="T38" s="87">
        <v>160017101</v>
      </c>
      <c r="U38" s="87">
        <v>149978883</v>
      </c>
      <c r="V38" s="87">
        <v>146471980</v>
      </c>
      <c r="W38" s="87">
        <v>166572554</v>
      </c>
      <c r="X38" s="87">
        <f t="shared" ref="X38:X53" si="25">SUM(T38:W38)</f>
        <v>623040518</v>
      </c>
      <c r="Y38" s="87">
        <v>154633310</v>
      </c>
      <c r="Z38" s="87">
        <v>164229532.85000002</v>
      </c>
      <c r="AA38" s="87">
        <v>161010879.19</v>
      </c>
      <c r="AB38" s="87">
        <v>186457200</v>
      </c>
      <c r="AC38" s="87">
        <f t="shared" ref="AC38:AC54" si="26">SUM(Y38:AB38)</f>
        <v>666330922.03999996</v>
      </c>
      <c r="AD38" s="87">
        <v>162723873.46999997</v>
      </c>
      <c r="AE38" s="87">
        <v>166056365.18992147</v>
      </c>
      <c r="AF38" s="87">
        <v>180092216.53999999</v>
      </c>
      <c r="AG38" s="87">
        <v>189018048.80267408</v>
      </c>
      <c r="AH38" s="87">
        <f t="shared" ref="AH38:AH55" si="27">SUM(AD38:AG38)</f>
        <v>697890504.00259542</v>
      </c>
      <c r="AI38" s="87">
        <v>150483769.398</v>
      </c>
      <c r="AJ38" s="87">
        <v>74443834</v>
      </c>
      <c r="AK38" s="87">
        <v>116139880</v>
      </c>
      <c r="AL38" s="87">
        <v>131246711.30076998</v>
      </c>
      <c r="AM38" s="87">
        <f t="shared" ref="AM38:AM55" si="28">SUM(AI38:AL38)</f>
        <v>472314194.69876999</v>
      </c>
      <c r="AN38" s="87">
        <v>111341559.36982141</v>
      </c>
      <c r="AO38" s="87">
        <v>128334494.43593124</v>
      </c>
      <c r="AP38" s="87">
        <v>129491008.28052869</v>
      </c>
      <c r="AQ38" s="87">
        <v>156493553.09370971</v>
      </c>
      <c r="AR38" s="87">
        <f t="shared" ref="AR38:AR55" si="29">SUM(AN38:AQ38)</f>
        <v>525660615.17999101</v>
      </c>
      <c r="AS38" s="87">
        <v>144680120.3715179</v>
      </c>
      <c r="AT38" s="87">
        <v>149165159.25254011</v>
      </c>
      <c r="AU38" s="87">
        <v>160579469.48999998</v>
      </c>
      <c r="AV38" s="87">
        <v>180534545.21000001</v>
      </c>
      <c r="AW38" s="87">
        <f t="shared" ref="AW38:AW56" si="30">SUM(AS38:AV38)</f>
        <v>634959294.32405806</v>
      </c>
      <c r="AX38" s="87">
        <v>153600204.93000001</v>
      </c>
      <c r="AY38" s="87">
        <v>162148362.85500002</v>
      </c>
      <c r="AZ38" s="87">
        <v>163707766.06999996</v>
      </c>
      <c r="BA38" s="87">
        <v>182508405.77999997</v>
      </c>
      <c r="BB38" s="87">
        <f t="shared" ref="BB38:BB56" si="31">SUM(AX38:BA38)</f>
        <v>661964739.63499999</v>
      </c>
      <c r="BC38" s="196">
        <v>159001492.50000003</v>
      </c>
    </row>
    <row r="39" spans="1:55" outlineLevel="1">
      <c r="A39" s="94"/>
      <c r="B39" s="14" t="s">
        <v>5</v>
      </c>
      <c r="C39" s="87">
        <v>17010914</v>
      </c>
      <c r="D39" s="87">
        <f t="shared" si="21"/>
        <v>17010914</v>
      </c>
      <c r="E39" s="87">
        <v>15553945</v>
      </c>
      <c r="F39" s="87">
        <v>18625547</v>
      </c>
      <c r="G39" s="87">
        <v>17796456</v>
      </c>
      <c r="H39" s="87">
        <v>18130636</v>
      </c>
      <c r="I39" s="87">
        <f t="shared" si="22"/>
        <v>70106584</v>
      </c>
      <c r="J39" s="87">
        <v>17013453</v>
      </c>
      <c r="K39" s="87">
        <v>17481907</v>
      </c>
      <c r="L39" s="87">
        <v>16168073</v>
      </c>
      <c r="M39" s="87">
        <v>16480396</v>
      </c>
      <c r="N39" s="87">
        <f t="shared" si="23"/>
        <v>67143829</v>
      </c>
      <c r="O39" s="87">
        <v>18604123</v>
      </c>
      <c r="P39" s="87">
        <v>18653333</v>
      </c>
      <c r="Q39" s="87">
        <v>18989972</v>
      </c>
      <c r="R39" s="87">
        <v>16247528</v>
      </c>
      <c r="S39" s="87">
        <f t="shared" si="24"/>
        <v>72494956</v>
      </c>
      <c r="T39" s="87">
        <v>16722715</v>
      </c>
      <c r="U39" s="87">
        <v>20129681</v>
      </c>
      <c r="V39" s="87">
        <v>24039272</v>
      </c>
      <c r="W39" s="87">
        <v>20742629</v>
      </c>
      <c r="X39" s="87">
        <f t="shared" si="25"/>
        <v>81634297</v>
      </c>
      <c r="Y39" s="87">
        <v>21154043</v>
      </c>
      <c r="Z39" s="87">
        <v>21443108.640000001</v>
      </c>
      <c r="AA39" s="87">
        <v>23208891.320000004</v>
      </c>
      <c r="AB39" s="87">
        <v>21046131.270000003</v>
      </c>
      <c r="AC39" s="87">
        <f t="shared" si="26"/>
        <v>86852174.230000019</v>
      </c>
      <c r="AD39" s="87">
        <v>21638580.720000003</v>
      </c>
      <c r="AE39" s="87">
        <v>23945929.034798265</v>
      </c>
      <c r="AF39" s="87">
        <v>22876917.000000004</v>
      </c>
      <c r="AG39" s="87">
        <v>23389948.720708549</v>
      </c>
      <c r="AH39" s="87">
        <f t="shared" si="27"/>
        <v>91851375.475506812</v>
      </c>
      <c r="AI39" s="87">
        <v>23422423.07</v>
      </c>
      <c r="AJ39" s="87">
        <v>4577821</v>
      </c>
      <c r="AK39" s="87">
        <v>13507834</v>
      </c>
      <c r="AL39" s="87">
        <v>13639401.345288977</v>
      </c>
      <c r="AM39" s="87">
        <f t="shared" si="28"/>
        <v>55147479.415288977</v>
      </c>
      <c r="AN39" s="87">
        <v>10235704.989361312</v>
      </c>
      <c r="AO39" s="87">
        <v>14438054.467424665</v>
      </c>
      <c r="AP39" s="87">
        <v>16007128.747367078</v>
      </c>
      <c r="AQ39" s="87">
        <v>17058911.980308648</v>
      </c>
      <c r="AR39" s="87">
        <f t="shared" si="29"/>
        <v>57739800.184461698</v>
      </c>
      <c r="AS39" s="87">
        <v>16034387.674137931</v>
      </c>
      <c r="AT39" s="87">
        <v>14743952.64413793</v>
      </c>
      <c r="AU39" s="87">
        <v>15425133.909999998</v>
      </c>
      <c r="AV39" s="87">
        <v>24017557.850000005</v>
      </c>
      <c r="AW39" s="87">
        <f t="shared" si="30"/>
        <v>70221032.078275859</v>
      </c>
      <c r="AX39" s="87">
        <v>18342673.160000004</v>
      </c>
      <c r="AY39" s="87">
        <v>18760209.910000004</v>
      </c>
      <c r="AZ39" s="87">
        <v>20147132.470000003</v>
      </c>
      <c r="BA39" s="87">
        <v>23081335.010000005</v>
      </c>
      <c r="BB39" s="87">
        <f t="shared" si="31"/>
        <v>80331350.550000012</v>
      </c>
      <c r="BC39" s="196">
        <v>22325942.960000001</v>
      </c>
    </row>
    <row r="40" spans="1:55" outlineLevel="1">
      <c r="A40" s="94"/>
      <c r="B40" s="14" t="s">
        <v>9</v>
      </c>
      <c r="C40" s="87">
        <v>23991036</v>
      </c>
      <c r="D40" s="87">
        <f t="shared" si="21"/>
        <v>23991036</v>
      </c>
      <c r="E40" s="87">
        <v>25068941</v>
      </c>
      <c r="F40" s="87">
        <v>23199559</v>
      </c>
      <c r="G40" s="87">
        <v>24286483</v>
      </c>
      <c r="H40" s="87">
        <v>24670231</v>
      </c>
      <c r="I40" s="87">
        <f t="shared" si="22"/>
        <v>97225214</v>
      </c>
      <c r="J40" s="87">
        <v>25613258</v>
      </c>
      <c r="K40" s="87">
        <v>24932406</v>
      </c>
      <c r="L40" s="87">
        <v>26295937</v>
      </c>
      <c r="M40" s="87">
        <v>26332327</v>
      </c>
      <c r="N40" s="87">
        <f t="shared" si="23"/>
        <v>103173928</v>
      </c>
      <c r="O40" s="87">
        <v>23535238</v>
      </c>
      <c r="P40" s="87">
        <v>24506793</v>
      </c>
      <c r="Q40" s="87">
        <v>25055231</v>
      </c>
      <c r="R40" s="87">
        <v>24648775</v>
      </c>
      <c r="S40" s="87">
        <f t="shared" si="24"/>
        <v>97746037</v>
      </c>
      <c r="T40" s="87">
        <v>27127750</v>
      </c>
      <c r="U40" s="87">
        <v>27046953</v>
      </c>
      <c r="V40" s="87">
        <v>27906743</v>
      </c>
      <c r="W40" s="87">
        <v>27845269</v>
      </c>
      <c r="X40" s="87">
        <f t="shared" si="25"/>
        <v>109926715</v>
      </c>
      <c r="Y40" s="87">
        <v>29838725</v>
      </c>
      <c r="Z40" s="87">
        <v>28994015.999999996</v>
      </c>
      <c r="AA40" s="87">
        <v>29255579.179999996</v>
      </c>
      <c r="AB40" s="87">
        <v>30070462.099999998</v>
      </c>
      <c r="AC40" s="87">
        <f t="shared" si="26"/>
        <v>118158782.27999999</v>
      </c>
      <c r="AD40" s="87">
        <v>32218996.190000001</v>
      </c>
      <c r="AE40" s="87">
        <v>32140729.539999995</v>
      </c>
      <c r="AF40" s="87">
        <v>32711625.769999996</v>
      </c>
      <c r="AG40" s="87">
        <v>32446504.219999991</v>
      </c>
      <c r="AH40" s="87">
        <f t="shared" si="27"/>
        <v>129517855.72</v>
      </c>
      <c r="AI40" s="87">
        <v>34162052.729999997</v>
      </c>
      <c r="AJ40" s="87">
        <v>34522306</v>
      </c>
      <c r="AK40" s="87">
        <v>15969985</v>
      </c>
      <c r="AL40" s="87">
        <v>25243663.789999999</v>
      </c>
      <c r="AM40" s="87">
        <f t="shared" si="28"/>
        <v>109898007.51999998</v>
      </c>
      <c r="AN40" s="87">
        <v>35768468.059999995</v>
      </c>
      <c r="AO40" s="87">
        <v>35679327.599999994</v>
      </c>
      <c r="AP40" s="87">
        <v>35723435.369999997</v>
      </c>
      <c r="AQ40" s="87">
        <v>35711287.099999994</v>
      </c>
      <c r="AR40" s="87">
        <f t="shared" si="29"/>
        <v>142882518.13</v>
      </c>
      <c r="AS40" s="87">
        <v>38888139.369999997</v>
      </c>
      <c r="AT40" s="87">
        <v>38876546.739999995</v>
      </c>
      <c r="AU40" s="87">
        <v>38803034.409999996</v>
      </c>
      <c r="AV40" s="87">
        <v>38925070.899999999</v>
      </c>
      <c r="AW40" s="87">
        <f t="shared" si="30"/>
        <v>155492791.41999999</v>
      </c>
      <c r="AX40" s="87">
        <v>41967740.270000003</v>
      </c>
      <c r="AY40" s="87">
        <v>41810576.390000001</v>
      </c>
      <c r="AZ40" s="87">
        <v>41893205.430000007</v>
      </c>
      <c r="BA40" s="87">
        <v>41740821.609999999</v>
      </c>
      <c r="BB40" s="87">
        <f t="shared" si="31"/>
        <v>167412343.69999999</v>
      </c>
      <c r="BC40" s="196">
        <v>43467342.989999995</v>
      </c>
    </row>
    <row r="41" spans="1:55" outlineLevel="1">
      <c r="A41" s="94"/>
      <c r="B41" s="14" t="s">
        <v>3</v>
      </c>
      <c r="C41" s="87">
        <v>63461332</v>
      </c>
      <c r="D41" s="87">
        <f t="shared" si="21"/>
        <v>63461332</v>
      </c>
      <c r="E41" s="87">
        <v>62039557</v>
      </c>
      <c r="F41" s="87">
        <v>69273136</v>
      </c>
      <c r="G41" s="87">
        <v>66732644</v>
      </c>
      <c r="H41" s="87">
        <v>78101581</v>
      </c>
      <c r="I41" s="87">
        <f t="shared" si="22"/>
        <v>276146918</v>
      </c>
      <c r="J41" s="87">
        <v>70004187</v>
      </c>
      <c r="K41" s="87">
        <v>73892284</v>
      </c>
      <c r="L41" s="87">
        <v>73361269</v>
      </c>
      <c r="M41" s="87">
        <v>79504454</v>
      </c>
      <c r="N41" s="87">
        <f t="shared" si="23"/>
        <v>296762194</v>
      </c>
      <c r="O41" s="87">
        <v>75689704</v>
      </c>
      <c r="P41" s="87">
        <v>73096729</v>
      </c>
      <c r="Q41" s="87">
        <v>77867559</v>
      </c>
      <c r="R41" s="87">
        <v>77716028</v>
      </c>
      <c r="S41" s="87">
        <f t="shared" si="24"/>
        <v>304370020</v>
      </c>
      <c r="T41" s="87">
        <v>83740462</v>
      </c>
      <c r="U41" s="87">
        <v>76775571</v>
      </c>
      <c r="V41" s="87">
        <v>81217512</v>
      </c>
      <c r="W41" s="87">
        <v>87769882</v>
      </c>
      <c r="X41" s="87">
        <f t="shared" si="25"/>
        <v>329503427</v>
      </c>
      <c r="Y41" s="87">
        <v>86126668</v>
      </c>
      <c r="Z41" s="87">
        <v>89608410.349999994</v>
      </c>
      <c r="AA41" s="87">
        <v>91487403.079999998</v>
      </c>
      <c r="AB41" s="87">
        <v>92440234.139999986</v>
      </c>
      <c r="AC41" s="87">
        <f t="shared" si="26"/>
        <v>359662715.56999999</v>
      </c>
      <c r="AD41" s="87">
        <v>89635208.26000002</v>
      </c>
      <c r="AE41" s="87">
        <v>91774099.622052431</v>
      </c>
      <c r="AF41" s="87">
        <v>91462056.539999992</v>
      </c>
      <c r="AG41" s="87">
        <v>98889970.628206253</v>
      </c>
      <c r="AH41" s="87">
        <f t="shared" si="27"/>
        <v>371761335.0502587</v>
      </c>
      <c r="AI41" s="87">
        <v>87793591.480000004</v>
      </c>
      <c r="AJ41" s="87">
        <v>26664181</v>
      </c>
      <c r="AK41" s="87">
        <v>61098058</v>
      </c>
      <c r="AL41" s="87">
        <v>71334752.511012778</v>
      </c>
      <c r="AM41" s="87">
        <f t="shared" si="28"/>
        <v>246890582.99101281</v>
      </c>
      <c r="AN41" s="87">
        <v>55097036.923323818</v>
      </c>
      <c r="AO41" s="87">
        <v>73969468.892594382</v>
      </c>
      <c r="AP41" s="87">
        <v>82105103.354391485</v>
      </c>
      <c r="AQ41" s="87">
        <v>90746781.309778392</v>
      </c>
      <c r="AR41" s="87">
        <f t="shared" si="29"/>
        <v>301918390.48008811</v>
      </c>
      <c r="AS41" s="87">
        <v>88853686.703217879</v>
      </c>
      <c r="AT41" s="87">
        <v>92525034.055879101</v>
      </c>
      <c r="AU41" s="87">
        <v>94468385.373103455</v>
      </c>
      <c r="AV41" s="87">
        <v>107558694.00379308</v>
      </c>
      <c r="AW41" s="87">
        <f t="shared" si="30"/>
        <v>383405800.13599348</v>
      </c>
      <c r="AX41" s="87">
        <v>99730147.079999998</v>
      </c>
      <c r="AY41" s="87">
        <v>100896052.56</v>
      </c>
      <c r="AZ41" s="87">
        <v>100332393.44</v>
      </c>
      <c r="BA41" s="87">
        <v>95308141.800000012</v>
      </c>
      <c r="BB41" s="87">
        <f t="shared" si="31"/>
        <v>396266734.88</v>
      </c>
      <c r="BC41" s="196">
        <v>101118924.22000001</v>
      </c>
    </row>
    <row r="42" spans="1:55" outlineLevel="1">
      <c r="A42" s="94"/>
      <c r="B42" s="14" t="s">
        <v>17</v>
      </c>
      <c r="C42" s="214">
        <v>47216088</v>
      </c>
      <c r="D42" s="87">
        <f t="shared" si="21"/>
        <v>47216088</v>
      </c>
      <c r="E42" s="214">
        <v>47002346</v>
      </c>
      <c r="F42" s="214">
        <v>50602085</v>
      </c>
      <c r="G42" s="214">
        <v>50602085</v>
      </c>
      <c r="H42" s="214">
        <v>54462821</v>
      </c>
      <c r="I42" s="87">
        <f t="shared" si="22"/>
        <v>202669337</v>
      </c>
      <c r="J42" s="214">
        <v>54348554</v>
      </c>
      <c r="K42" s="214">
        <v>57585996</v>
      </c>
      <c r="L42" s="214">
        <v>58262997</v>
      </c>
      <c r="M42" s="214">
        <v>60878058</v>
      </c>
      <c r="N42" s="87">
        <f t="shared" si="23"/>
        <v>231075605</v>
      </c>
      <c r="O42" s="214">
        <v>64718325</v>
      </c>
      <c r="P42" s="214">
        <v>61176569</v>
      </c>
      <c r="Q42" s="214">
        <v>64672804</v>
      </c>
      <c r="R42" s="214">
        <v>68811367</v>
      </c>
      <c r="S42" s="87">
        <f t="shared" si="24"/>
        <v>259379065</v>
      </c>
      <c r="T42" s="87">
        <v>32646586</v>
      </c>
      <c r="U42" s="87">
        <v>33119231</v>
      </c>
      <c r="V42" s="87">
        <v>36101878</v>
      </c>
      <c r="W42" s="87">
        <v>37603501</v>
      </c>
      <c r="X42" s="87">
        <f t="shared" si="25"/>
        <v>139471196</v>
      </c>
      <c r="Y42" s="87">
        <v>41228726</v>
      </c>
      <c r="Z42" s="87">
        <v>40283065.029999994</v>
      </c>
      <c r="AA42" s="87">
        <v>40050818.049999997</v>
      </c>
      <c r="AB42" s="87">
        <v>38952198.350000001</v>
      </c>
      <c r="AC42" s="87">
        <f t="shared" si="26"/>
        <v>160514807.43000001</v>
      </c>
      <c r="AD42" s="87">
        <v>39969551.569999993</v>
      </c>
      <c r="AE42" s="87">
        <v>51650406.173592202</v>
      </c>
      <c r="AF42" s="87">
        <v>39619586.079999998</v>
      </c>
      <c r="AG42" s="87">
        <v>44409463.961183675</v>
      </c>
      <c r="AH42" s="87">
        <f t="shared" si="27"/>
        <v>175649007.78477588</v>
      </c>
      <c r="AI42" s="87">
        <v>38769144.82</v>
      </c>
      <c r="AJ42" s="87">
        <v>13053093</v>
      </c>
      <c r="AK42" s="87">
        <v>22530213</v>
      </c>
      <c r="AL42" s="87">
        <v>26652430.555045355</v>
      </c>
      <c r="AM42" s="87">
        <f t="shared" si="28"/>
        <v>101004881.37504534</v>
      </c>
      <c r="AN42" s="87">
        <v>21482496.608851582</v>
      </c>
      <c r="AO42" s="87">
        <v>29577249.276557777</v>
      </c>
      <c r="AP42" s="87">
        <v>32337568.632245004</v>
      </c>
      <c r="AQ42" s="87">
        <v>35365681.513994999</v>
      </c>
      <c r="AR42" s="87">
        <f t="shared" si="29"/>
        <v>118762996.03164935</v>
      </c>
      <c r="AS42" s="87">
        <v>35035865.480000012</v>
      </c>
      <c r="AT42" s="87">
        <v>38003872.760689661</v>
      </c>
      <c r="AU42" s="87">
        <v>38028895.575517245</v>
      </c>
      <c r="AV42" s="87">
        <v>38617394.158965528</v>
      </c>
      <c r="AW42" s="87">
        <f t="shared" si="30"/>
        <v>149686027.97517243</v>
      </c>
      <c r="AX42" s="87">
        <v>26111603.719999999</v>
      </c>
      <c r="AY42" s="87">
        <v>39295912.382198274</v>
      </c>
      <c r="AZ42" s="87">
        <v>40224128.5</v>
      </c>
      <c r="BA42" s="87">
        <v>48040791.220000006</v>
      </c>
      <c r="BB42" s="87">
        <f t="shared" si="31"/>
        <v>153672435.82219827</v>
      </c>
      <c r="BC42" s="196">
        <v>45320673.43</v>
      </c>
    </row>
    <row r="43" spans="1:55" outlineLevel="1">
      <c r="A43" s="94"/>
      <c r="B43" s="14" t="s">
        <v>18</v>
      </c>
      <c r="C43" s="214"/>
      <c r="D43" s="87">
        <f t="shared" si="21"/>
        <v>0</v>
      </c>
      <c r="E43" s="214">
        <v>0</v>
      </c>
      <c r="F43" s="214">
        <v>0</v>
      </c>
      <c r="G43" s="214">
        <v>0</v>
      </c>
      <c r="H43" s="214">
        <v>0</v>
      </c>
      <c r="I43" s="87">
        <f t="shared" si="22"/>
        <v>0</v>
      </c>
      <c r="J43" s="214"/>
      <c r="K43" s="214"/>
      <c r="L43" s="214">
        <v>0</v>
      </c>
      <c r="M43" s="214">
        <v>0</v>
      </c>
      <c r="N43" s="87">
        <f t="shared" si="23"/>
        <v>0</v>
      </c>
      <c r="O43" s="214"/>
      <c r="P43" s="214"/>
      <c r="Q43" s="214">
        <v>0</v>
      </c>
      <c r="R43" s="214">
        <v>0</v>
      </c>
      <c r="S43" s="87">
        <f t="shared" si="24"/>
        <v>0</v>
      </c>
      <c r="T43" s="87">
        <v>35213242</v>
      </c>
      <c r="U43" s="87">
        <v>28872654</v>
      </c>
      <c r="V43" s="87">
        <v>27039624</v>
      </c>
      <c r="W43" s="87">
        <v>31367122</v>
      </c>
      <c r="X43" s="87">
        <f t="shared" si="25"/>
        <v>122492642</v>
      </c>
      <c r="Y43" s="87">
        <v>32169263</v>
      </c>
      <c r="Z43" s="87">
        <v>31486074.390000004</v>
      </c>
      <c r="AA43" s="87">
        <v>30194710.229999997</v>
      </c>
      <c r="AB43" s="87">
        <v>30328616.049999997</v>
      </c>
      <c r="AC43" s="87">
        <f t="shared" si="26"/>
        <v>124178663.67</v>
      </c>
      <c r="AD43" s="87">
        <v>27563589.079999998</v>
      </c>
      <c r="AE43" s="87">
        <v>26983711.875766873</v>
      </c>
      <c r="AF43" s="87">
        <v>26307423.340000004</v>
      </c>
      <c r="AG43" s="87">
        <v>26446190.715642154</v>
      </c>
      <c r="AH43" s="87">
        <f t="shared" si="27"/>
        <v>107300915.01140903</v>
      </c>
      <c r="AI43" s="87">
        <v>27911667.609999999</v>
      </c>
      <c r="AJ43" s="87">
        <v>31276090</v>
      </c>
      <c r="AK43" s="87">
        <v>31310990</v>
      </c>
      <c r="AL43" s="87">
        <v>28166225.250721093</v>
      </c>
      <c r="AM43" s="87">
        <f t="shared" si="28"/>
        <v>118664972.8607211</v>
      </c>
      <c r="AN43" s="87">
        <v>23241300.893722396</v>
      </c>
      <c r="AO43" s="87">
        <v>24747357.150528103</v>
      </c>
      <c r="AP43" s="87">
        <v>20942300.765733685</v>
      </c>
      <c r="AQ43" s="87">
        <v>19513028.072770562</v>
      </c>
      <c r="AR43" s="87">
        <f t="shared" si="29"/>
        <v>88443986.882754758</v>
      </c>
      <c r="AS43" s="87">
        <v>19727167.810000002</v>
      </c>
      <c r="AT43" s="87">
        <v>17858874</v>
      </c>
      <c r="AU43" s="87">
        <v>20216442.439999998</v>
      </c>
      <c r="AV43" s="87">
        <v>21804216.669999998</v>
      </c>
      <c r="AW43" s="87">
        <f t="shared" si="30"/>
        <v>79606700.920000002</v>
      </c>
      <c r="AX43" s="87">
        <v>15304374.460000001</v>
      </c>
      <c r="AY43" s="87">
        <v>15030867.699999999</v>
      </c>
      <c r="AZ43" s="87">
        <v>13676716.629999995</v>
      </c>
      <c r="BA43" s="87">
        <v>13806352.169999998</v>
      </c>
      <c r="BB43" s="87">
        <f t="shared" si="31"/>
        <v>57818310.959999993</v>
      </c>
      <c r="BC43" s="196">
        <v>14142810.98</v>
      </c>
    </row>
    <row r="44" spans="1:55" outlineLevel="1">
      <c r="A44" s="94"/>
      <c r="B44" s="14" t="s">
        <v>4</v>
      </c>
      <c r="C44" s="87">
        <v>62446483</v>
      </c>
      <c r="D44" s="87">
        <f t="shared" si="21"/>
        <v>62446483</v>
      </c>
      <c r="E44" s="87">
        <v>57626834</v>
      </c>
      <c r="F44" s="87">
        <v>63387675</v>
      </c>
      <c r="G44" s="87">
        <v>61945688</v>
      </c>
      <c r="H44" s="87">
        <v>70751395</v>
      </c>
      <c r="I44" s="87">
        <f t="shared" si="22"/>
        <v>253711592</v>
      </c>
      <c r="J44" s="87">
        <v>65453050</v>
      </c>
      <c r="K44" s="87">
        <v>62926140</v>
      </c>
      <c r="L44" s="87">
        <v>66852375</v>
      </c>
      <c r="M44" s="87">
        <v>82607529</v>
      </c>
      <c r="N44" s="87">
        <f t="shared" si="23"/>
        <v>277839094</v>
      </c>
      <c r="O44" s="87">
        <v>86625459</v>
      </c>
      <c r="P44" s="87">
        <v>84590594</v>
      </c>
      <c r="Q44" s="87">
        <v>97999532</v>
      </c>
      <c r="R44" s="87">
        <v>112493493</v>
      </c>
      <c r="S44" s="87">
        <f t="shared" si="24"/>
        <v>381709078</v>
      </c>
      <c r="T44" s="87">
        <v>107335056</v>
      </c>
      <c r="U44" s="87">
        <v>107022984</v>
      </c>
      <c r="V44" s="87">
        <v>111094588</v>
      </c>
      <c r="W44" s="87">
        <v>127106898</v>
      </c>
      <c r="X44" s="87">
        <f t="shared" si="25"/>
        <v>452559526</v>
      </c>
      <c r="Y44" s="87">
        <v>115937868</v>
      </c>
      <c r="Z44" s="87">
        <v>129877696.98000002</v>
      </c>
      <c r="AA44" s="87">
        <v>123323433.56</v>
      </c>
      <c r="AB44" s="87">
        <v>136039329.39000002</v>
      </c>
      <c r="AC44" s="87">
        <f t="shared" si="26"/>
        <v>505178327.93000007</v>
      </c>
      <c r="AD44" s="87">
        <v>114993294.58999997</v>
      </c>
      <c r="AE44" s="87">
        <v>120383789.88897297</v>
      </c>
      <c r="AF44" s="87">
        <v>120252655.94000001</v>
      </c>
      <c r="AG44" s="87">
        <v>139134704.3150658</v>
      </c>
      <c r="AH44" s="87">
        <f t="shared" si="27"/>
        <v>494764444.73403877</v>
      </c>
      <c r="AI44" s="87">
        <v>117040336.92</v>
      </c>
      <c r="AJ44" s="87">
        <v>52555698</v>
      </c>
      <c r="AK44" s="87">
        <v>91006052</v>
      </c>
      <c r="AL44" s="87">
        <v>99900549.157650173</v>
      </c>
      <c r="AM44" s="87">
        <f t="shared" si="28"/>
        <v>360502636.07765019</v>
      </c>
      <c r="AN44" s="87">
        <v>84684722.296640158</v>
      </c>
      <c r="AO44" s="87">
        <v>102432145.96929586</v>
      </c>
      <c r="AP44" s="87">
        <v>107967874.61236948</v>
      </c>
      <c r="AQ44" s="87">
        <v>121425865.45609438</v>
      </c>
      <c r="AR44" s="87">
        <f t="shared" si="29"/>
        <v>416510608.33439988</v>
      </c>
      <c r="AS44" s="87">
        <v>112414139.55295329</v>
      </c>
      <c r="AT44" s="87">
        <v>116155589.40758622</v>
      </c>
      <c r="AU44" s="87">
        <v>119462401.29275861</v>
      </c>
      <c r="AV44" s="87">
        <v>132742956.91448274</v>
      </c>
      <c r="AW44" s="87">
        <f t="shared" si="30"/>
        <v>480775087.16778088</v>
      </c>
      <c r="AX44" s="87">
        <v>117163102.17999999</v>
      </c>
      <c r="AY44" s="87">
        <v>115275684.3973707</v>
      </c>
      <c r="AZ44" s="87">
        <v>118684513.78</v>
      </c>
      <c r="BA44" s="87">
        <v>131691231.09</v>
      </c>
      <c r="BB44" s="87">
        <f t="shared" si="31"/>
        <v>482814531.44737077</v>
      </c>
      <c r="BC44" s="196">
        <v>116282095</v>
      </c>
    </row>
    <row r="45" spans="1:55" outlineLevel="1">
      <c r="A45" s="94"/>
      <c r="B45" s="14" t="s">
        <v>10</v>
      </c>
      <c r="C45" s="87">
        <v>10380434</v>
      </c>
      <c r="D45" s="87">
        <f t="shared" si="21"/>
        <v>10380434</v>
      </c>
      <c r="E45" s="87">
        <v>9495151</v>
      </c>
      <c r="F45" s="87">
        <v>10351619</v>
      </c>
      <c r="G45" s="87">
        <v>9665182</v>
      </c>
      <c r="H45" s="87">
        <v>10158401</v>
      </c>
      <c r="I45" s="87">
        <f t="shared" si="22"/>
        <v>39670353</v>
      </c>
      <c r="J45" s="87">
        <v>8264306</v>
      </c>
      <c r="K45" s="87">
        <v>10309135</v>
      </c>
      <c r="L45" s="87">
        <v>9412242</v>
      </c>
      <c r="M45" s="87">
        <v>9186203</v>
      </c>
      <c r="N45" s="87">
        <f t="shared" si="23"/>
        <v>37171886</v>
      </c>
      <c r="O45" s="87">
        <v>9959723</v>
      </c>
      <c r="P45" s="87">
        <v>10070465</v>
      </c>
      <c r="Q45" s="87">
        <v>10265632</v>
      </c>
      <c r="R45" s="87">
        <v>9802190</v>
      </c>
      <c r="S45" s="87">
        <f t="shared" si="24"/>
        <v>40098010</v>
      </c>
      <c r="T45" s="87">
        <v>11017363</v>
      </c>
      <c r="U45" s="87">
        <v>11916340</v>
      </c>
      <c r="V45" s="87">
        <v>10960999</v>
      </c>
      <c r="W45" s="87">
        <v>10884464</v>
      </c>
      <c r="X45" s="87">
        <f t="shared" si="25"/>
        <v>44779166</v>
      </c>
      <c r="Y45" s="87">
        <v>12083602</v>
      </c>
      <c r="Z45" s="87">
        <v>12333762.32</v>
      </c>
      <c r="AA45" s="87">
        <v>12637646.730000004</v>
      </c>
      <c r="AB45" s="87">
        <v>12785402.380000001</v>
      </c>
      <c r="AC45" s="87">
        <f t="shared" si="26"/>
        <v>49840413.430000007</v>
      </c>
      <c r="AD45" s="87">
        <f>AD69</f>
        <v>12798027.27</v>
      </c>
      <c r="AE45" s="87">
        <v>15186950.259368824</v>
      </c>
      <c r="AF45" s="87">
        <v>13998577.966210071</v>
      </c>
      <c r="AG45" s="87">
        <v>14038742.68</v>
      </c>
      <c r="AH45" s="87">
        <f t="shared" si="27"/>
        <v>56022298.1755789</v>
      </c>
      <c r="AI45" s="87">
        <v>14175855.119999999</v>
      </c>
      <c r="AJ45" s="87">
        <v>10244895</v>
      </c>
      <c r="AK45" s="87">
        <v>6032044</v>
      </c>
      <c r="AL45" s="87">
        <v>5029436.777148325</v>
      </c>
      <c r="AM45" s="87">
        <f t="shared" si="28"/>
        <v>35482230.897148326</v>
      </c>
      <c r="AN45" s="87">
        <v>3785054.3989197216</v>
      </c>
      <c r="AO45" s="87">
        <v>3471579.7907582987</v>
      </c>
      <c r="AP45" s="87">
        <v>3410550.6943927575</v>
      </c>
      <c r="AQ45" s="87">
        <v>3023000.0665137195</v>
      </c>
      <c r="AR45" s="87">
        <f t="shared" si="29"/>
        <v>13690184.950584497</v>
      </c>
      <c r="AS45" s="87">
        <v>4318078.080000001</v>
      </c>
      <c r="AT45" s="87">
        <v>3271706.7299999995</v>
      </c>
      <c r="AU45" s="87">
        <v>4085329.0100000002</v>
      </c>
      <c r="AV45" s="87">
        <v>2047107.6999999997</v>
      </c>
      <c r="AW45" s="87">
        <f t="shared" si="30"/>
        <v>13722221.52</v>
      </c>
      <c r="AX45" s="87">
        <v>4345281.2699999996</v>
      </c>
      <c r="AY45" s="87">
        <v>3342136.2900000005</v>
      </c>
      <c r="AZ45" s="87">
        <v>3896867.8799999994</v>
      </c>
      <c r="BA45" s="87">
        <v>3203340.1399999997</v>
      </c>
      <c r="BB45" s="87">
        <f t="shared" si="31"/>
        <v>14787625.579999998</v>
      </c>
      <c r="BC45" s="196">
        <v>4845300.370000001</v>
      </c>
    </row>
    <row r="46" spans="1:55" outlineLevel="1">
      <c r="A46" s="94"/>
      <c r="B46" s="14" t="s">
        <v>11</v>
      </c>
      <c r="C46" s="87">
        <v>6791173</v>
      </c>
      <c r="D46" s="87">
        <f t="shared" si="21"/>
        <v>6791173</v>
      </c>
      <c r="E46" s="87">
        <v>6708467</v>
      </c>
      <c r="F46" s="87">
        <v>7214824</v>
      </c>
      <c r="G46" s="87">
        <v>6932606</v>
      </c>
      <c r="H46" s="87">
        <v>7375137</v>
      </c>
      <c r="I46" s="87">
        <f t="shared" si="22"/>
        <v>28231034</v>
      </c>
      <c r="J46" s="87">
        <v>7189257</v>
      </c>
      <c r="K46" s="87">
        <v>7004286</v>
      </c>
      <c r="L46" s="87">
        <v>5808129</v>
      </c>
      <c r="M46" s="87">
        <v>5697463</v>
      </c>
      <c r="N46" s="87">
        <f t="shared" si="23"/>
        <v>25699135</v>
      </c>
      <c r="O46" s="87">
        <v>6374057</v>
      </c>
      <c r="P46" s="87">
        <v>6309299</v>
      </c>
      <c r="Q46" s="87">
        <v>7161889</v>
      </c>
      <c r="R46" s="87">
        <v>7519737</v>
      </c>
      <c r="S46" s="87">
        <f t="shared" si="24"/>
        <v>27364982</v>
      </c>
      <c r="T46" s="87">
        <v>8003137</v>
      </c>
      <c r="U46" s="87">
        <v>9366806</v>
      </c>
      <c r="V46" s="87">
        <v>9062467</v>
      </c>
      <c r="W46" s="87">
        <v>8779456</v>
      </c>
      <c r="X46" s="87">
        <f t="shared" si="25"/>
        <v>35211866</v>
      </c>
      <c r="Y46" s="87">
        <v>8895619</v>
      </c>
      <c r="Z46" s="87">
        <v>11355541.860000001</v>
      </c>
      <c r="AA46" s="87">
        <v>10522790.66</v>
      </c>
      <c r="AB46" s="87">
        <v>10859027.16</v>
      </c>
      <c r="AC46" s="87">
        <f t="shared" si="26"/>
        <v>41632978.68</v>
      </c>
      <c r="AD46" s="87">
        <f>AD70</f>
        <v>11087509.810000001</v>
      </c>
      <c r="AE46" s="87">
        <v>10632865.999002401</v>
      </c>
      <c r="AF46" s="87">
        <v>10821127.609999999</v>
      </c>
      <c r="AG46" s="87">
        <v>10907792.224351566</v>
      </c>
      <c r="AH46" s="87">
        <f t="shared" si="27"/>
        <v>43449295.643353969</v>
      </c>
      <c r="AI46" s="87">
        <v>11791317.98</v>
      </c>
      <c r="AJ46" s="87">
        <v>11036994</v>
      </c>
      <c r="AK46" s="87">
        <v>10850175</v>
      </c>
      <c r="AL46" s="87">
        <v>9841698.4899178427</v>
      </c>
      <c r="AM46" s="87">
        <f t="shared" si="28"/>
        <v>43520185.469917849</v>
      </c>
      <c r="AN46" s="87">
        <v>9289834.7567901202</v>
      </c>
      <c r="AO46" s="87">
        <v>6302870.8886909103</v>
      </c>
      <c r="AP46" s="87">
        <v>6709531.0941891521</v>
      </c>
      <c r="AQ46" s="87">
        <v>7144480.9000000004</v>
      </c>
      <c r="AR46" s="87">
        <f t="shared" si="29"/>
        <v>29446717.639670186</v>
      </c>
      <c r="AS46" s="87">
        <v>7313930.3600000031</v>
      </c>
      <c r="AT46" s="87">
        <v>5637476.3300000001</v>
      </c>
      <c r="AU46" s="87">
        <v>6508191.5700000003</v>
      </c>
      <c r="AV46" s="87">
        <v>5961607.3899999997</v>
      </c>
      <c r="AW46" s="87">
        <f t="shared" si="30"/>
        <v>25421205.650000006</v>
      </c>
      <c r="AX46" s="87">
        <v>7297239.6899999995</v>
      </c>
      <c r="AY46" s="87">
        <v>8344368.0999999987</v>
      </c>
      <c r="AZ46" s="87">
        <v>7532576.4900000012</v>
      </c>
      <c r="BA46" s="87">
        <v>7168095.339999998</v>
      </c>
      <c r="BB46" s="87">
        <f t="shared" si="31"/>
        <v>30342279.619999997</v>
      </c>
      <c r="BC46" s="196">
        <v>7711027.0600000005</v>
      </c>
    </row>
    <row r="47" spans="1:55" outlineLevel="1">
      <c r="A47" s="94"/>
      <c r="B47" s="14" t="s">
        <v>19</v>
      </c>
      <c r="C47" s="87">
        <v>0</v>
      </c>
      <c r="D47" s="87">
        <f t="shared" si="21"/>
        <v>0</v>
      </c>
      <c r="E47" s="87">
        <v>0</v>
      </c>
      <c r="F47" s="87">
        <v>0</v>
      </c>
      <c r="G47" s="87">
        <v>0</v>
      </c>
      <c r="H47" s="87">
        <v>0</v>
      </c>
      <c r="I47" s="87">
        <f t="shared" si="22"/>
        <v>0</v>
      </c>
      <c r="J47" s="87">
        <v>48784705</v>
      </c>
      <c r="K47" s="87">
        <v>62700142</v>
      </c>
      <c r="L47" s="87">
        <v>76680835</v>
      </c>
      <c r="M47" s="87">
        <v>77776992</v>
      </c>
      <c r="N47" s="87">
        <f t="shared" si="23"/>
        <v>265942674</v>
      </c>
      <c r="O47" s="87">
        <v>83255093</v>
      </c>
      <c r="P47" s="87">
        <v>80230683</v>
      </c>
      <c r="Q47" s="87">
        <v>80298629</v>
      </c>
      <c r="R47" s="87">
        <v>88404482</v>
      </c>
      <c r="S47" s="87">
        <f t="shared" si="24"/>
        <v>332188887</v>
      </c>
      <c r="T47" s="87">
        <v>80464934</v>
      </c>
      <c r="U47" s="87">
        <v>78544648</v>
      </c>
      <c r="V47" s="87">
        <v>88375055</v>
      </c>
      <c r="W47" s="87">
        <v>112063950</v>
      </c>
      <c r="X47" s="87">
        <f t="shared" si="25"/>
        <v>359448587</v>
      </c>
      <c r="Y47" s="87">
        <v>99054416</v>
      </c>
      <c r="Z47" s="87">
        <v>102884215.69</v>
      </c>
      <c r="AA47" s="87">
        <v>100778983.20000002</v>
      </c>
      <c r="AB47" s="87">
        <v>105745614.99000001</v>
      </c>
      <c r="AC47" s="87">
        <f t="shared" si="26"/>
        <v>408463229.88</v>
      </c>
      <c r="AD47" s="87">
        <v>108173326.95999998</v>
      </c>
      <c r="AE47" s="87">
        <v>115442315.19000001</v>
      </c>
      <c r="AF47" s="87">
        <v>108204423.52000004</v>
      </c>
      <c r="AG47" s="87">
        <v>116646506.94</v>
      </c>
      <c r="AH47" s="87">
        <f t="shared" si="27"/>
        <v>448466572.61000001</v>
      </c>
      <c r="AI47" s="87">
        <v>99180521.269999996</v>
      </c>
      <c r="AJ47" s="87">
        <v>36863423</v>
      </c>
      <c r="AK47" s="87">
        <v>74819707</v>
      </c>
      <c r="AL47" s="87">
        <v>82696751.704652444</v>
      </c>
      <c r="AM47" s="87">
        <f t="shared" si="28"/>
        <v>293560402.97465241</v>
      </c>
      <c r="AN47" s="87">
        <v>65202094.960000008</v>
      </c>
      <c r="AO47" s="87">
        <v>88768433.322775871</v>
      </c>
      <c r="AP47" s="87">
        <v>84704833.818448275</v>
      </c>
      <c r="AQ47" s="87">
        <v>100877994.80232759</v>
      </c>
      <c r="AR47" s="87">
        <f t="shared" si="29"/>
        <v>339553356.90355176</v>
      </c>
      <c r="AS47" s="87">
        <v>98610927.527054399</v>
      </c>
      <c r="AT47" s="87">
        <v>99472306.523637414</v>
      </c>
      <c r="AU47" s="87">
        <v>98975994.189999983</v>
      </c>
      <c r="AV47" s="87">
        <v>111188159.66</v>
      </c>
      <c r="AW47" s="87">
        <f t="shared" si="30"/>
        <v>408247387.90069175</v>
      </c>
      <c r="AX47" s="87">
        <v>106389009.24000001</v>
      </c>
      <c r="AY47" s="87">
        <v>105217271.59710267</v>
      </c>
      <c r="AZ47" s="87">
        <v>113972975.39999999</v>
      </c>
      <c r="BA47" s="87">
        <v>126230688.10000001</v>
      </c>
      <c r="BB47" s="87">
        <f t="shared" si="31"/>
        <v>451809944.33710271</v>
      </c>
      <c r="BC47" s="196">
        <v>106441605.94</v>
      </c>
    </row>
    <row r="48" spans="1:55" outlineLevel="1">
      <c r="A48" s="94"/>
      <c r="B48" s="14" t="s">
        <v>12</v>
      </c>
      <c r="C48" s="87">
        <v>0</v>
      </c>
      <c r="D48" s="87">
        <f t="shared" si="21"/>
        <v>0</v>
      </c>
      <c r="E48" s="87">
        <v>0</v>
      </c>
      <c r="F48" s="87">
        <v>0</v>
      </c>
      <c r="G48" s="87">
        <v>0</v>
      </c>
      <c r="H48" s="87">
        <v>0</v>
      </c>
      <c r="I48" s="87">
        <f t="shared" si="22"/>
        <v>0</v>
      </c>
      <c r="J48" s="87">
        <v>-1081913</v>
      </c>
      <c r="K48" s="87">
        <v>22816886</v>
      </c>
      <c r="L48" s="87">
        <v>70337647</v>
      </c>
      <c r="M48" s="87">
        <v>63275659</v>
      </c>
      <c r="N48" s="87">
        <f t="shared" si="23"/>
        <v>155348279</v>
      </c>
      <c r="O48" s="87">
        <v>77188282</v>
      </c>
      <c r="P48" s="87">
        <v>76109017</v>
      </c>
      <c r="Q48" s="87">
        <v>88317114</v>
      </c>
      <c r="R48" s="87">
        <v>89872205</v>
      </c>
      <c r="S48" s="87">
        <f t="shared" si="24"/>
        <v>331486618</v>
      </c>
      <c r="T48" s="87">
        <v>111784316</v>
      </c>
      <c r="U48" s="87">
        <v>108507437</v>
      </c>
      <c r="V48" s="87">
        <v>116715124</v>
      </c>
      <c r="W48" s="87">
        <v>133527857</v>
      </c>
      <c r="X48" s="87">
        <f t="shared" si="25"/>
        <v>470534734</v>
      </c>
      <c r="Y48" s="87">
        <v>144125994</v>
      </c>
      <c r="Z48" s="87">
        <v>143636572.36000001</v>
      </c>
      <c r="AA48" s="87">
        <v>150638095.29999998</v>
      </c>
      <c r="AB48" s="87">
        <v>148187475.34999999</v>
      </c>
      <c r="AC48" s="87">
        <f t="shared" si="26"/>
        <v>586588137.00999999</v>
      </c>
      <c r="AD48" s="87">
        <v>155305184.98000002</v>
      </c>
      <c r="AE48" s="87">
        <v>150301123.98267153</v>
      </c>
      <c r="AF48" s="87">
        <v>151030759.30999997</v>
      </c>
      <c r="AG48" s="87">
        <v>152969639.10971752</v>
      </c>
      <c r="AH48" s="87">
        <f t="shared" si="27"/>
        <v>609606707.38238895</v>
      </c>
      <c r="AI48" s="87">
        <v>151371009.16</v>
      </c>
      <c r="AJ48" s="87">
        <v>170732725</v>
      </c>
      <c r="AK48" s="87">
        <v>160219021</v>
      </c>
      <c r="AL48" s="87">
        <v>155039622.39001638</v>
      </c>
      <c r="AM48" s="87">
        <f t="shared" si="28"/>
        <v>637362377.5500164</v>
      </c>
      <c r="AN48" s="87">
        <v>152041325.72080919</v>
      </c>
      <c r="AO48" s="87">
        <v>145179922.51568329</v>
      </c>
      <c r="AP48" s="87">
        <v>152078282.65378153</v>
      </c>
      <c r="AQ48" s="87">
        <v>152670177.20229369</v>
      </c>
      <c r="AR48" s="87">
        <f t="shared" si="29"/>
        <v>601969708.09256768</v>
      </c>
      <c r="AS48" s="87">
        <v>150927323.70655173</v>
      </c>
      <c r="AT48" s="87">
        <v>145628208.80000001</v>
      </c>
      <c r="AU48" s="87">
        <v>149145154.81</v>
      </c>
      <c r="AV48" s="87">
        <v>152831447.94999999</v>
      </c>
      <c r="AW48" s="87">
        <f t="shared" si="30"/>
        <v>598532135.26655173</v>
      </c>
      <c r="AX48" s="87">
        <v>147071832.78999996</v>
      </c>
      <c r="AY48" s="87">
        <v>148554473.88</v>
      </c>
      <c r="AZ48" s="87">
        <v>141810653.76999998</v>
      </c>
      <c r="BA48" s="87">
        <v>145942125.75</v>
      </c>
      <c r="BB48" s="87">
        <f t="shared" si="31"/>
        <v>583379086.18999994</v>
      </c>
      <c r="BC48" s="196">
        <v>142477431.37</v>
      </c>
    </row>
    <row r="49" spans="1:55" outlineLevel="1">
      <c r="A49" s="94"/>
      <c r="B49" s="14" t="s">
        <v>21</v>
      </c>
      <c r="C49" s="87">
        <v>0</v>
      </c>
      <c r="D49" s="87">
        <f t="shared" si="21"/>
        <v>0</v>
      </c>
      <c r="E49" s="87">
        <v>0</v>
      </c>
      <c r="F49" s="87">
        <v>0</v>
      </c>
      <c r="G49" s="87">
        <v>0</v>
      </c>
      <c r="H49" s="87">
        <v>0</v>
      </c>
      <c r="I49" s="87">
        <f t="shared" si="22"/>
        <v>0</v>
      </c>
      <c r="J49" s="87">
        <v>0</v>
      </c>
      <c r="K49" s="87">
        <v>0</v>
      </c>
      <c r="L49" s="87">
        <v>0</v>
      </c>
      <c r="M49" s="87">
        <v>0</v>
      </c>
      <c r="N49" s="87">
        <f t="shared" si="23"/>
        <v>0</v>
      </c>
      <c r="O49" s="87">
        <v>7804602</v>
      </c>
      <c r="P49" s="87">
        <v>8712573</v>
      </c>
      <c r="Q49" s="87">
        <v>17834806</v>
      </c>
      <c r="R49" s="87">
        <v>17926775</v>
      </c>
      <c r="S49" s="87">
        <f t="shared" si="24"/>
        <v>52278756</v>
      </c>
      <c r="T49" s="87">
        <v>32958408</v>
      </c>
      <c r="U49" s="87">
        <v>41578698</v>
      </c>
      <c r="V49" s="87">
        <v>51873881</v>
      </c>
      <c r="W49" s="87">
        <v>56931584</v>
      </c>
      <c r="X49" s="87">
        <f t="shared" si="25"/>
        <v>183342571</v>
      </c>
      <c r="Y49" s="87">
        <v>55317208</v>
      </c>
      <c r="Z49" s="87">
        <v>56097653.360000014</v>
      </c>
      <c r="AA49" s="87">
        <v>56776486.160000004</v>
      </c>
      <c r="AB49" s="87">
        <v>57127242.849999987</v>
      </c>
      <c r="AC49" s="87">
        <f t="shared" si="26"/>
        <v>225318590.37</v>
      </c>
      <c r="AD49" s="87">
        <f>AD73</f>
        <v>62318950.030000001</v>
      </c>
      <c r="AE49" s="87">
        <v>59434908.604694553</v>
      </c>
      <c r="AF49" s="87">
        <v>60452888.699999996</v>
      </c>
      <c r="AG49" s="87">
        <v>61349951.143959567</v>
      </c>
      <c r="AH49" s="87">
        <f t="shared" si="27"/>
        <v>243556698.47865409</v>
      </c>
      <c r="AI49" s="87">
        <v>67230647.739999995</v>
      </c>
      <c r="AJ49" s="87">
        <v>95416796</v>
      </c>
      <c r="AK49" s="87">
        <v>65859568</v>
      </c>
      <c r="AL49" s="87">
        <v>64573916.723602608</v>
      </c>
      <c r="AM49" s="87">
        <f t="shared" si="28"/>
        <v>293080928.4636026</v>
      </c>
      <c r="AN49" s="87">
        <v>60846450.881454989</v>
      </c>
      <c r="AO49" s="87">
        <v>58269822.980288766</v>
      </c>
      <c r="AP49" s="87">
        <v>57388304.494382903</v>
      </c>
      <c r="AQ49" s="87">
        <v>59281745.509802476</v>
      </c>
      <c r="AR49" s="87">
        <f t="shared" si="29"/>
        <v>235786323.86592913</v>
      </c>
      <c r="AS49" s="87">
        <v>58333453.139999993</v>
      </c>
      <c r="AT49" s="87">
        <v>58158466.299999997</v>
      </c>
      <c r="AU49" s="87">
        <v>55714300.020000011</v>
      </c>
      <c r="AV49" s="87">
        <v>58472166.809999987</v>
      </c>
      <c r="AW49" s="87">
        <f t="shared" si="30"/>
        <v>230678386.26999998</v>
      </c>
      <c r="AX49" s="87">
        <v>57325994.140000001</v>
      </c>
      <c r="AY49" s="87">
        <v>64001023.240000002</v>
      </c>
      <c r="AZ49" s="87">
        <v>63487885.000000015</v>
      </c>
      <c r="BA49" s="87">
        <v>62287474.669999987</v>
      </c>
      <c r="BB49" s="87">
        <f t="shared" si="31"/>
        <v>247102377.04999998</v>
      </c>
      <c r="BC49" s="196">
        <v>65633296.13000001</v>
      </c>
    </row>
    <row r="50" spans="1:55" outlineLevel="1">
      <c r="A50" s="94"/>
      <c r="B50" s="14" t="s">
        <v>7</v>
      </c>
      <c r="C50" s="87">
        <v>0</v>
      </c>
      <c r="D50" s="87">
        <f t="shared" si="21"/>
        <v>0</v>
      </c>
      <c r="E50" s="87">
        <v>0</v>
      </c>
      <c r="F50" s="87">
        <v>0</v>
      </c>
      <c r="G50" s="87">
        <v>0</v>
      </c>
      <c r="H50" s="87">
        <v>0</v>
      </c>
      <c r="I50" s="87">
        <f t="shared" si="22"/>
        <v>0</v>
      </c>
      <c r="J50" s="87">
        <v>0</v>
      </c>
      <c r="K50" s="87">
        <v>0</v>
      </c>
      <c r="L50" s="87">
        <v>0</v>
      </c>
      <c r="M50" s="87">
        <v>0</v>
      </c>
      <c r="N50" s="87">
        <f t="shared" si="23"/>
        <v>0</v>
      </c>
      <c r="O50" s="87">
        <v>0</v>
      </c>
      <c r="P50" s="87">
        <v>5021497</v>
      </c>
      <c r="Q50" s="87">
        <v>27671042</v>
      </c>
      <c r="R50" s="87">
        <v>35381886</v>
      </c>
      <c r="S50" s="87">
        <f t="shared" si="24"/>
        <v>68074425</v>
      </c>
      <c r="T50" s="87">
        <v>41514383</v>
      </c>
      <c r="U50" s="87">
        <v>47932460</v>
      </c>
      <c r="V50" s="87">
        <v>53917689</v>
      </c>
      <c r="W50" s="87">
        <v>61650839</v>
      </c>
      <c r="X50" s="87">
        <f t="shared" si="25"/>
        <v>205015371</v>
      </c>
      <c r="Y50" s="87">
        <v>57885913</v>
      </c>
      <c r="Z50" s="87">
        <v>62068049.760000005</v>
      </c>
      <c r="AA50" s="87">
        <v>57732896.18999999</v>
      </c>
      <c r="AB50" s="87">
        <v>62660536.730000019</v>
      </c>
      <c r="AC50" s="87">
        <f t="shared" si="26"/>
        <v>240347395.68000001</v>
      </c>
      <c r="AD50" s="87">
        <v>57347243.510000028</v>
      </c>
      <c r="AE50" s="87">
        <v>68222812.557795137</v>
      </c>
      <c r="AF50" s="87">
        <v>69716617.189999998</v>
      </c>
      <c r="AG50" s="87">
        <v>69828129.591257006</v>
      </c>
      <c r="AH50" s="87">
        <f t="shared" si="27"/>
        <v>265114802.84905216</v>
      </c>
      <c r="AI50" s="87">
        <v>59967613.579999998</v>
      </c>
      <c r="AJ50" s="87">
        <v>23526807</v>
      </c>
      <c r="AK50" s="87">
        <v>37288030</v>
      </c>
      <c r="AL50" s="87">
        <v>52368974.470975891</v>
      </c>
      <c r="AM50" s="87">
        <f t="shared" si="28"/>
        <v>173151425.05097589</v>
      </c>
      <c r="AN50" s="87">
        <v>39663096.515015036</v>
      </c>
      <c r="AO50" s="87">
        <v>54880456.077009872</v>
      </c>
      <c r="AP50" s="87">
        <v>53381243.030757517</v>
      </c>
      <c r="AQ50" s="87">
        <v>61262572.866674915</v>
      </c>
      <c r="AR50" s="87">
        <f t="shared" si="29"/>
        <v>209187368.48945731</v>
      </c>
      <c r="AS50" s="87">
        <v>51703348.009227425</v>
      </c>
      <c r="AT50" s="87">
        <v>68649311.817122996</v>
      </c>
      <c r="AU50" s="87">
        <v>55920264.957627185</v>
      </c>
      <c r="AV50" s="87">
        <v>62314825.920000009</v>
      </c>
      <c r="AW50" s="87">
        <f t="shared" si="30"/>
        <v>238587750.70397761</v>
      </c>
      <c r="AX50" s="87">
        <v>70200293.75</v>
      </c>
      <c r="AY50" s="87">
        <v>64525857.78051725</v>
      </c>
      <c r="AZ50" s="87">
        <v>74493560.640000001</v>
      </c>
      <c r="BA50" s="87">
        <v>74846830.99000001</v>
      </c>
      <c r="BB50" s="87">
        <f t="shared" si="31"/>
        <v>284066543.16051728</v>
      </c>
      <c r="BC50" s="196">
        <v>61028574.660000004</v>
      </c>
    </row>
    <row r="51" spans="1:55" outlineLevel="1">
      <c r="A51" s="94"/>
      <c r="B51" s="14" t="s">
        <v>13</v>
      </c>
      <c r="C51" s="87">
        <v>0</v>
      </c>
      <c r="D51" s="87">
        <f t="shared" si="21"/>
        <v>0</v>
      </c>
      <c r="E51" s="87">
        <v>0</v>
      </c>
      <c r="F51" s="87">
        <v>0</v>
      </c>
      <c r="G51" s="87">
        <v>0</v>
      </c>
      <c r="H51" s="87">
        <v>0</v>
      </c>
      <c r="I51" s="87">
        <f t="shared" si="22"/>
        <v>0</v>
      </c>
      <c r="J51" s="87">
        <v>0</v>
      </c>
      <c r="K51" s="87">
        <v>0</v>
      </c>
      <c r="L51" s="87">
        <v>0</v>
      </c>
      <c r="M51" s="87">
        <v>0</v>
      </c>
      <c r="N51" s="87">
        <f t="shared" si="23"/>
        <v>0</v>
      </c>
      <c r="O51" s="87">
        <v>0</v>
      </c>
      <c r="P51" s="87">
        <v>0</v>
      </c>
      <c r="Q51" s="87">
        <v>0</v>
      </c>
      <c r="R51" s="87">
        <v>6790115</v>
      </c>
      <c r="S51" s="87">
        <f t="shared" si="24"/>
        <v>6790115</v>
      </c>
      <c r="T51" s="87">
        <v>11096627</v>
      </c>
      <c r="U51" s="87">
        <v>12378869</v>
      </c>
      <c r="V51" s="87">
        <v>11712565</v>
      </c>
      <c r="W51" s="87">
        <v>14730904</v>
      </c>
      <c r="X51" s="87">
        <f t="shared" si="25"/>
        <v>49918965</v>
      </c>
      <c r="Y51" s="87">
        <v>12245029</v>
      </c>
      <c r="Z51" s="87">
        <v>13479735.59</v>
      </c>
      <c r="AA51" s="87">
        <v>14153095.93</v>
      </c>
      <c r="AB51" s="87">
        <v>14492830.100000001</v>
      </c>
      <c r="AC51" s="87">
        <f t="shared" si="26"/>
        <v>54370690.619999997</v>
      </c>
      <c r="AD51" s="87">
        <f>AD75</f>
        <v>13536132.74</v>
      </c>
      <c r="AE51" s="87">
        <v>13864714.91</v>
      </c>
      <c r="AF51" s="87">
        <v>14343773.050000001</v>
      </c>
      <c r="AG51" s="87">
        <v>14052795.59</v>
      </c>
      <c r="AH51" s="87">
        <f t="shared" si="27"/>
        <v>55797416.290000007</v>
      </c>
      <c r="AI51" s="87">
        <v>14961339.9</v>
      </c>
      <c r="AJ51" s="87">
        <v>7893010</v>
      </c>
      <c r="AK51" s="87">
        <v>3319260</v>
      </c>
      <c r="AL51" s="87">
        <v>14970901.450000001</v>
      </c>
      <c r="AM51" s="87">
        <f t="shared" si="28"/>
        <v>41144511.350000001</v>
      </c>
      <c r="AN51" s="87">
        <v>11734688.610000001</v>
      </c>
      <c r="AO51" s="87">
        <v>7851779.2799999993</v>
      </c>
      <c r="AP51" s="87">
        <v>9546219.5599999987</v>
      </c>
      <c r="AQ51" s="87">
        <v>15204176.959999999</v>
      </c>
      <c r="AR51" s="87">
        <f t="shared" si="29"/>
        <v>44336864.409999996</v>
      </c>
      <c r="AS51" s="87">
        <v>15968224.77</v>
      </c>
      <c r="AT51" s="87">
        <v>15416272.819999998</v>
      </c>
      <c r="AU51" s="87">
        <v>16207328.909999998</v>
      </c>
      <c r="AV51" s="87">
        <v>16280468.949999999</v>
      </c>
      <c r="AW51" s="87">
        <f t="shared" si="30"/>
        <v>63872295.449999988</v>
      </c>
      <c r="AX51" s="87">
        <v>17025176.609999996</v>
      </c>
      <c r="AY51" s="87">
        <v>17051537.249999996</v>
      </c>
      <c r="AZ51" s="87">
        <v>17324477.249999996</v>
      </c>
      <c r="BA51" s="87">
        <v>17159288.909999996</v>
      </c>
      <c r="BB51" s="87">
        <f t="shared" si="31"/>
        <v>68560480.019999981</v>
      </c>
      <c r="BC51" s="196">
        <v>18023069.729999997</v>
      </c>
    </row>
    <row r="52" spans="1:55" outlineLevel="1">
      <c r="A52" s="94"/>
      <c r="B52" s="14" t="s">
        <v>8</v>
      </c>
      <c r="C52" s="87">
        <v>0</v>
      </c>
      <c r="D52" s="87">
        <f t="shared" si="21"/>
        <v>0</v>
      </c>
      <c r="E52" s="87">
        <v>0</v>
      </c>
      <c r="F52" s="87">
        <v>0</v>
      </c>
      <c r="G52" s="87">
        <v>0</v>
      </c>
      <c r="H52" s="87">
        <v>0</v>
      </c>
      <c r="I52" s="87">
        <f t="shared" si="22"/>
        <v>0</v>
      </c>
      <c r="J52" s="87">
        <v>0</v>
      </c>
      <c r="K52" s="87">
        <v>0</v>
      </c>
      <c r="L52" s="87">
        <v>0</v>
      </c>
      <c r="M52" s="87">
        <v>0</v>
      </c>
      <c r="N52" s="87">
        <f t="shared" si="23"/>
        <v>0</v>
      </c>
      <c r="O52" s="87">
        <v>0</v>
      </c>
      <c r="P52" s="87">
        <v>0</v>
      </c>
      <c r="Q52" s="87">
        <v>0</v>
      </c>
      <c r="R52" s="87">
        <v>0</v>
      </c>
      <c r="S52" s="87">
        <f t="shared" si="24"/>
        <v>0</v>
      </c>
      <c r="T52" s="87">
        <v>0</v>
      </c>
      <c r="U52" s="87">
        <v>0</v>
      </c>
      <c r="V52" s="87">
        <v>-2657431</v>
      </c>
      <c r="W52" s="87">
        <v>28603090</v>
      </c>
      <c r="X52" s="87">
        <f t="shared" si="25"/>
        <v>25945659</v>
      </c>
      <c r="Y52" s="87">
        <v>51535494</v>
      </c>
      <c r="Z52" s="87">
        <v>62073264.100000009</v>
      </c>
      <c r="AA52" s="87">
        <v>59121443.61999999</v>
      </c>
      <c r="AB52" s="87">
        <v>63849791.420000017</v>
      </c>
      <c r="AC52" s="87">
        <f t="shared" si="26"/>
        <v>236579993.14000002</v>
      </c>
      <c r="AD52" s="87">
        <v>63366026.779999994</v>
      </c>
      <c r="AE52" s="87">
        <v>72092543.704929799</v>
      </c>
      <c r="AF52" s="87">
        <v>70000863.890000001</v>
      </c>
      <c r="AG52" s="87">
        <v>69851805.801192239</v>
      </c>
      <c r="AH52" s="87">
        <f t="shared" si="27"/>
        <v>275311240.17612201</v>
      </c>
      <c r="AI52" s="87">
        <v>73199880.829999998</v>
      </c>
      <c r="AJ52" s="87">
        <v>38206415</v>
      </c>
      <c r="AK52" s="87">
        <v>52892523</v>
      </c>
      <c r="AL52" s="87">
        <v>64173641.000747025</v>
      </c>
      <c r="AM52" s="87">
        <f t="shared" si="28"/>
        <v>228472459.83074701</v>
      </c>
      <c r="AN52" s="87">
        <v>50196673.587369129</v>
      </c>
      <c r="AO52" s="87">
        <v>51699574.330077678</v>
      </c>
      <c r="AP52" s="87">
        <v>50570613.376882561</v>
      </c>
      <c r="AQ52" s="87">
        <v>57588132.829216719</v>
      </c>
      <c r="AR52" s="87">
        <f t="shared" si="29"/>
        <v>210054994.12354609</v>
      </c>
      <c r="AS52" s="87">
        <v>59096953.663362063</v>
      </c>
      <c r="AT52" s="87">
        <v>55474341.258275859</v>
      </c>
      <c r="AU52" s="87">
        <v>53311864.11240074</v>
      </c>
      <c r="AV52" s="87">
        <v>44685057.115862064</v>
      </c>
      <c r="AW52" s="87">
        <f t="shared" si="30"/>
        <v>212568216.14990073</v>
      </c>
      <c r="AX52" s="87">
        <v>44402602.960000008</v>
      </c>
      <c r="AY52" s="87">
        <v>48024247.003275856</v>
      </c>
      <c r="AZ52" s="87">
        <v>52335711.959999993</v>
      </c>
      <c r="BA52" s="87">
        <v>51208759.159999996</v>
      </c>
      <c r="BB52" s="87">
        <f t="shared" si="31"/>
        <v>195971321.08327585</v>
      </c>
      <c r="BC52" s="196">
        <v>49829456.019999996</v>
      </c>
    </row>
    <row r="53" spans="1:55" outlineLevel="1">
      <c r="A53" s="94"/>
      <c r="B53" s="14" t="s">
        <v>20</v>
      </c>
      <c r="C53" s="87">
        <v>0</v>
      </c>
      <c r="D53" s="87">
        <f t="shared" si="21"/>
        <v>0</v>
      </c>
      <c r="E53" s="87">
        <v>0</v>
      </c>
      <c r="F53" s="87">
        <v>0</v>
      </c>
      <c r="G53" s="87">
        <v>0</v>
      </c>
      <c r="H53" s="87">
        <v>0</v>
      </c>
      <c r="I53" s="87">
        <f t="shared" si="22"/>
        <v>0</v>
      </c>
      <c r="J53" s="87">
        <v>0</v>
      </c>
      <c r="K53" s="87">
        <v>0</v>
      </c>
      <c r="L53" s="87">
        <v>0</v>
      </c>
      <c r="M53" s="87">
        <v>0</v>
      </c>
      <c r="N53" s="87">
        <f t="shared" si="23"/>
        <v>0</v>
      </c>
      <c r="O53" s="87">
        <v>0</v>
      </c>
      <c r="P53" s="87">
        <v>0</v>
      </c>
      <c r="Q53" s="87">
        <v>0</v>
      </c>
      <c r="R53" s="87">
        <v>0</v>
      </c>
      <c r="S53" s="87">
        <f t="shared" si="24"/>
        <v>0</v>
      </c>
      <c r="T53" s="87">
        <v>0</v>
      </c>
      <c r="U53" s="87">
        <v>0</v>
      </c>
      <c r="V53" s="87">
        <v>0</v>
      </c>
      <c r="W53" s="87">
        <v>1130087</v>
      </c>
      <c r="X53" s="87">
        <f t="shared" si="25"/>
        <v>1130087</v>
      </c>
      <c r="Y53" s="87">
        <v>25933574</v>
      </c>
      <c r="Z53" s="87">
        <v>28558093.949999996</v>
      </c>
      <c r="AA53" s="87">
        <v>27538873.25</v>
      </c>
      <c r="AB53" s="87">
        <v>34196231.789999999</v>
      </c>
      <c r="AC53" s="87">
        <f t="shared" si="26"/>
        <v>116226772.98999998</v>
      </c>
      <c r="AD53" s="87">
        <f>AD77</f>
        <v>25994248.580000002</v>
      </c>
      <c r="AE53" s="87">
        <v>35667280.130000003</v>
      </c>
      <c r="AF53" s="87">
        <v>36740213.721768737</v>
      </c>
      <c r="AG53" s="87">
        <v>37569210.839999996</v>
      </c>
      <c r="AH53" s="87">
        <f t="shared" si="27"/>
        <v>135970953.27176875</v>
      </c>
      <c r="AI53" s="87">
        <v>43001588.329999998</v>
      </c>
      <c r="AJ53" s="87">
        <v>45769531</v>
      </c>
      <c r="AK53" s="87">
        <v>46644815</v>
      </c>
      <c r="AL53" s="87">
        <v>18203011.699999999</v>
      </c>
      <c r="AM53" s="87">
        <f t="shared" si="28"/>
        <v>153618946.02999997</v>
      </c>
      <c r="AN53" s="87">
        <v>19749583.209999997</v>
      </c>
      <c r="AO53" s="87">
        <v>20775220.939999998</v>
      </c>
      <c r="AP53" s="87">
        <v>21328200.719999999</v>
      </c>
      <c r="AQ53" s="87">
        <v>20766787.329999998</v>
      </c>
      <c r="AR53" s="87">
        <f t="shared" si="29"/>
        <v>82619792.199999988</v>
      </c>
      <c r="AS53" s="87">
        <v>22433908.499999993</v>
      </c>
      <c r="AT53" s="87">
        <v>20891947.060000002</v>
      </c>
      <c r="AU53" s="87">
        <v>25191883.760000002</v>
      </c>
      <c r="AV53" s="87">
        <v>26363013.230000004</v>
      </c>
      <c r="AW53" s="87">
        <f t="shared" si="30"/>
        <v>94880752.549999997</v>
      </c>
      <c r="AX53" s="87">
        <v>26959401.5</v>
      </c>
      <c r="AY53" s="87">
        <v>26525583.870000005</v>
      </c>
      <c r="AZ53" s="87">
        <v>28228826.730000004</v>
      </c>
      <c r="BA53" s="87">
        <v>27194754.940000001</v>
      </c>
      <c r="BB53" s="87">
        <f t="shared" si="31"/>
        <v>108908567.04000001</v>
      </c>
      <c r="BC53" s="196">
        <v>26573585.120000005</v>
      </c>
    </row>
    <row r="54" spans="1:55">
      <c r="A54" s="94"/>
      <c r="B54" s="14" t="s">
        <v>156</v>
      </c>
      <c r="C54" s="26"/>
      <c r="D54" s="26"/>
      <c r="E54" s="26"/>
      <c r="F54" s="122"/>
      <c r="G54" s="122"/>
      <c r="H54" s="122"/>
      <c r="I54" s="26"/>
      <c r="J54" s="14"/>
      <c r="K54" s="14"/>
      <c r="L54" s="122"/>
      <c r="M54" s="122"/>
      <c r="N54" s="26"/>
      <c r="O54" s="122"/>
      <c r="P54" s="14"/>
      <c r="Q54" s="94"/>
      <c r="R54" s="94"/>
      <c r="S54" s="26"/>
      <c r="T54" s="94"/>
      <c r="U54" s="94"/>
      <c r="V54" s="94"/>
      <c r="W54" s="94"/>
      <c r="X54" s="26"/>
      <c r="Y54" s="94"/>
      <c r="Z54" s="87">
        <v>2681121.3440000005</v>
      </c>
      <c r="AA54" s="87">
        <v>35716315.680000007</v>
      </c>
      <c r="AB54" s="87">
        <v>97507830.660000011</v>
      </c>
      <c r="AC54" s="87">
        <f t="shared" si="26"/>
        <v>135905267.68400002</v>
      </c>
      <c r="AD54" s="87">
        <v>19005021.91</v>
      </c>
      <c r="AE54" s="87">
        <v>106521057.09212208</v>
      </c>
      <c r="AF54" s="87">
        <v>115889798.07000001</v>
      </c>
      <c r="AG54" s="87">
        <v>116915691.34505476</v>
      </c>
      <c r="AH54" s="87">
        <f t="shared" si="27"/>
        <v>358331568.41717684</v>
      </c>
      <c r="AI54" s="87">
        <v>100668313</v>
      </c>
      <c r="AJ54" s="87">
        <v>49978748</v>
      </c>
      <c r="AK54" s="87">
        <v>76593348</v>
      </c>
      <c r="AL54" s="87">
        <v>93165282.149650782</v>
      </c>
      <c r="AM54" s="87">
        <f t="shared" si="28"/>
        <v>320405691.14965081</v>
      </c>
      <c r="AN54" s="87">
        <v>81327824.808612898</v>
      </c>
      <c r="AO54" s="87">
        <v>95134212.614813179</v>
      </c>
      <c r="AP54" s="87">
        <v>94960637.716267645</v>
      </c>
      <c r="AQ54" s="87">
        <v>107007068.44986586</v>
      </c>
      <c r="AR54" s="87">
        <f t="shared" si="29"/>
        <v>378429743.58955961</v>
      </c>
      <c r="AS54" s="87">
        <v>105428168.8674138</v>
      </c>
      <c r="AT54" s="87">
        <v>101588035.15413794</v>
      </c>
      <c r="AU54" s="87">
        <v>104769367.64034483</v>
      </c>
      <c r="AV54" s="87">
        <v>109319072.20793101</v>
      </c>
      <c r="AW54" s="87">
        <f t="shared" si="30"/>
        <v>421104643.86982763</v>
      </c>
      <c r="AX54" s="87">
        <v>107491218.93000001</v>
      </c>
      <c r="AY54" s="87">
        <v>104163162.6913017</v>
      </c>
      <c r="AZ54" s="87">
        <v>107570362.36000001</v>
      </c>
      <c r="BA54" s="87">
        <v>120367027.24000001</v>
      </c>
      <c r="BB54" s="87">
        <f t="shared" si="31"/>
        <v>439591771.22130173</v>
      </c>
      <c r="BC54" s="196">
        <v>99459138.650000006</v>
      </c>
    </row>
    <row r="55" spans="1:55">
      <c r="A55" s="94"/>
      <c r="B55" s="94" t="s">
        <v>167</v>
      </c>
      <c r="C55" s="26"/>
      <c r="D55" s="26"/>
      <c r="E55" s="26"/>
      <c r="F55" s="122"/>
      <c r="G55" s="122"/>
      <c r="H55" s="122"/>
      <c r="I55" s="26"/>
      <c r="J55" s="14"/>
      <c r="K55" s="14"/>
      <c r="L55" s="122"/>
      <c r="M55" s="122"/>
      <c r="N55" s="26"/>
      <c r="O55" s="122"/>
      <c r="P55" s="14"/>
      <c r="Q55" s="94"/>
      <c r="R55" s="94"/>
      <c r="S55" s="26"/>
      <c r="T55" s="94"/>
      <c r="U55" s="94"/>
      <c r="V55" s="94"/>
      <c r="W55" s="94"/>
      <c r="X55" s="26"/>
      <c r="Y55" s="94"/>
      <c r="Z55" s="87"/>
      <c r="AA55" s="87"/>
      <c r="AB55" s="87"/>
      <c r="AC55" s="87"/>
      <c r="AD55" s="87"/>
      <c r="AE55" s="87"/>
      <c r="AF55" s="87">
        <v>5005746</v>
      </c>
      <c r="AG55" s="87">
        <v>5851807.7400000002</v>
      </c>
      <c r="AH55" s="87">
        <f t="shared" si="27"/>
        <v>10857553.74</v>
      </c>
      <c r="AI55" s="87">
        <v>6209605</v>
      </c>
      <c r="AJ55" s="87">
        <v>3043409</v>
      </c>
      <c r="AK55" s="87">
        <v>924192</v>
      </c>
      <c r="AL55" s="87">
        <v>6069229.8999999994</v>
      </c>
      <c r="AM55" s="87">
        <f t="shared" si="28"/>
        <v>16246435.899999999</v>
      </c>
      <c r="AN55" s="87">
        <v>3975523.82</v>
      </c>
      <c r="AO55" s="87">
        <v>2024949.2899999998</v>
      </c>
      <c r="AP55" s="87">
        <v>3211035.9899999998</v>
      </c>
      <c r="AQ55" s="87">
        <v>3137056.79</v>
      </c>
      <c r="AR55" s="87">
        <f t="shared" si="29"/>
        <v>12348565.890000001</v>
      </c>
      <c r="AS55" s="87">
        <v>6423160.9099999992</v>
      </c>
      <c r="AT55" s="87">
        <v>6521432.6099999985</v>
      </c>
      <c r="AU55" s="87">
        <v>6527096.419999999</v>
      </c>
      <c r="AV55" s="87">
        <v>6608829.7299999986</v>
      </c>
      <c r="AW55" s="87">
        <f t="shared" si="30"/>
        <v>26080519.669999994</v>
      </c>
      <c r="AX55" s="87">
        <v>6947336.5900000008</v>
      </c>
      <c r="AY55" s="87">
        <v>7038390.0300000012</v>
      </c>
      <c r="AZ55" s="87">
        <v>7057561.290000001</v>
      </c>
      <c r="BA55" s="87">
        <v>7071462.0600000005</v>
      </c>
      <c r="BB55" s="87">
        <f t="shared" si="31"/>
        <v>28114749.970000006</v>
      </c>
      <c r="BC55" s="196">
        <v>7276836.3000000007</v>
      </c>
    </row>
    <row r="56" spans="1:55">
      <c r="A56" s="94"/>
      <c r="B56" s="94" t="s">
        <v>251</v>
      </c>
      <c r="C56" s="26"/>
      <c r="D56" s="26"/>
      <c r="E56" s="26"/>
      <c r="F56" s="122"/>
      <c r="G56" s="122"/>
      <c r="H56" s="122"/>
      <c r="I56" s="26"/>
      <c r="J56" s="14"/>
      <c r="K56" s="14"/>
      <c r="L56" s="122"/>
      <c r="M56" s="122"/>
      <c r="N56" s="26"/>
      <c r="O56" s="122"/>
      <c r="P56" s="14"/>
      <c r="Q56" s="94"/>
      <c r="R56" s="94"/>
      <c r="S56" s="26"/>
      <c r="T56" s="94"/>
      <c r="U56" s="94"/>
      <c r="V56" s="94"/>
      <c r="W56" s="94"/>
      <c r="X56" s="26"/>
      <c r="Y56" s="94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>
        <v>5987901.3299999982</v>
      </c>
      <c r="AW56" s="87">
        <f t="shared" si="30"/>
        <v>5987901.3299999982</v>
      </c>
      <c r="AX56" s="87">
        <v>55610632.98999998</v>
      </c>
      <c r="AY56" s="87">
        <v>63578608.5</v>
      </c>
      <c r="AZ56" s="87">
        <v>71638100.249999985</v>
      </c>
      <c r="BA56" s="87">
        <v>94614988.419999972</v>
      </c>
      <c r="BB56" s="87">
        <f t="shared" si="31"/>
        <v>285442330.15999991</v>
      </c>
      <c r="BC56" s="196">
        <v>120260384.64000002</v>
      </c>
    </row>
    <row r="57" spans="1:55">
      <c r="A57" s="94"/>
      <c r="B57" s="26"/>
      <c r="C57" s="26"/>
      <c r="D57" s="26"/>
      <c r="E57" s="26"/>
      <c r="F57" s="122"/>
      <c r="G57" s="122"/>
      <c r="H57" s="122"/>
      <c r="I57" s="26"/>
      <c r="J57" s="122"/>
      <c r="K57" s="122"/>
      <c r="L57" s="122"/>
      <c r="M57" s="122"/>
      <c r="N57" s="26"/>
      <c r="O57" s="122"/>
      <c r="P57" s="94"/>
      <c r="Q57" s="94"/>
      <c r="R57" s="94"/>
      <c r="S57" s="26"/>
      <c r="T57" s="94"/>
      <c r="U57" s="94"/>
      <c r="V57" s="94"/>
      <c r="W57" s="94"/>
      <c r="X57" s="26"/>
      <c r="Y57" s="94"/>
      <c r="Z57" s="94"/>
      <c r="AA57" s="94"/>
      <c r="AB57" s="94"/>
      <c r="AC57" s="26"/>
      <c r="AD57" s="94"/>
      <c r="AE57" s="94"/>
      <c r="AF57" s="94"/>
      <c r="AG57" s="94"/>
      <c r="AH57" s="26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94"/>
      <c r="AW57" s="26"/>
      <c r="AX57" s="94"/>
      <c r="AY57" s="94"/>
      <c r="AZ57" s="94"/>
      <c r="BA57" s="94"/>
      <c r="BB57" s="26"/>
      <c r="BC57" s="94"/>
    </row>
    <row r="58" spans="1:55">
      <c r="A58" s="94"/>
      <c r="B58" s="21" t="s">
        <v>152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>
      <c r="A59" s="94"/>
      <c r="B59" s="22"/>
      <c r="C59" s="51" t="s">
        <v>36</v>
      </c>
      <c r="D59" s="86">
        <v>2013</v>
      </c>
      <c r="E59" s="51" t="s">
        <v>37</v>
      </c>
      <c r="F59" s="51" t="s">
        <v>38</v>
      </c>
      <c r="G59" s="51" t="s">
        <v>39</v>
      </c>
      <c r="H59" s="51" t="s">
        <v>40</v>
      </c>
      <c r="I59" s="86">
        <v>2014</v>
      </c>
      <c r="J59" s="51" t="s">
        <v>41</v>
      </c>
      <c r="K59" s="51" t="s">
        <v>42</v>
      </c>
      <c r="L59" s="51" t="s">
        <v>43</v>
      </c>
      <c r="M59" s="51" t="s">
        <v>44</v>
      </c>
      <c r="N59" s="86">
        <v>2015</v>
      </c>
      <c r="O59" s="51" t="s">
        <v>45</v>
      </c>
      <c r="P59" s="51" t="s">
        <v>46</v>
      </c>
      <c r="Q59" s="51" t="s">
        <v>47</v>
      </c>
      <c r="R59" s="51" t="s">
        <v>48</v>
      </c>
      <c r="S59" s="86">
        <v>2016</v>
      </c>
      <c r="T59" s="51" t="s">
        <v>49</v>
      </c>
      <c r="U59" s="51" t="s">
        <v>50</v>
      </c>
      <c r="V59" s="51" t="s">
        <v>51</v>
      </c>
      <c r="W59" s="51" t="s">
        <v>52</v>
      </c>
      <c r="X59" s="86">
        <v>2017</v>
      </c>
      <c r="Y59" s="51" t="s">
        <v>154</v>
      </c>
      <c r="Z59" s="51" t="s">
        <v>158</v>
      </c>
      <c r="AA59" s="51" t="s">
        <v>159</v>
      </c>
      <c r="AB59" s="51" t="s">
        <v>160</v>
      </c>
      <c r="AC59" s="86">
        <v>2018</v>
      </c>
      <c r="AD59" s="51" t="s">
        <v>162</v>
      </c>
      <c r="AE59" s="86" t="s">
        <v>164</v>
      </c>
      <c r="AF59" s="86" t="s">
        <v>165</v>
      </c>
      <c r="AG59" s="86" t="s">
        <v>166</v>
      </c>
      <c r="AH59" s="86">
        <v>2019</v>
      </c>
      <c r="AI59" s="86" t="s">
        <v>168</v>
      </c>
      <c r="AJ59" s="86" t="s">
        <v>197</v>
      </c>
      <c r="AK59" s="86" t="s">
        <v>199</v>
      </c>
      <c r="AL59" s="86" t="s">
        <v>212</v>
      </c>
      <c r="AM59" s="86">
        <v>2020</v>
      </c>
      <c r="AN59" s="86" t="s">
        <v>213</v>
      </c>
      <c r="AO59" s="86" t="s">
        <v>214</v>
      </c>
      <c r="AP59" s="86" t="s">
        <v>215</v>
      </c>
      <c r="AQ59" s="86" t="s">
        <v>216</v>
      </c>
      <c r="AR59" s="86">
        <v>2021</v>
      </c>
      <c r="AS59" s="86" t="s">
        <v>218</v>
      </c>
      <c r="AT59" s="86" t="s">
        <v>219</v>
      </c>
      <c r="AU59" s="86" t="s">
        <v>220</v>
      </c>
      <c r="AV59" s="86" t="s">
        <v>252</v>
      </c>
      <c r="AW59" s="86">
        <v>2022</v>
      </c>
      <c r="AX59" s="86" t="s">
        <v>254</v>
      </c>
      <c r="AY59" s="86" t="s">
        <v>255</v>
      </c>
      <c r="AZ59" s="86" t="s">
        <v>256</v>
      </c>
      <c r="BA59" s="86" t="s">
        <v>257</v>
      </c>
      <c r="BB59" s="86">
        <v>2023</v>
      </c>
      <c r="BC59" s="86" t="s">
        <v>268</v>
      </c>
    </row>
    <row r="60" spans="1:55" outlineLevel="1">
      <c r="A60" s="94"/>
      <c r="B60" s="26" t="str">
        <f>+B58</f>
        <v>Net Operating Income** (exc. TAP)***</v>
      </c>
      <c r="C60" s="115">
        <f>SUM(C61:C77)</f>
        <v>295477351</v>
      </c>
      <c r="D60" s="115">
        <f>SUM(D61:D77)</f>
        <v>295477351</v>
      </c>
      <c r="E60" s="115">
        <f t="shared" ref="E60:W60" si="32">SUM(E61:E77)</f>
        <v>286173996</v>
      </c>
      <c r="F60" s="115">
        <f t="shared" si="32"/>
        <v>306225187</v>
      </c>
      <c r="G60" s="115">
        <f t="shared" si="32"/>
        <v>303347995</v>
      </c>
      <c r="H60" s="115">
        <f t="shared" si="32"/>
        <v>339205438</v>
      </c>
      <c r="I60" s="115">
        <f>SUM(I61:I77)</f>
        <v>1234952616</v>
      </c>
      <c r="J60" s="115">
        <f t="shared" si="32"/>
        <v>356659083</v>
      </c>
      <c r="K60" s="115">
        <f t="shared" si="32"/>
        <v>401671878</v>
      </c>
      <c r="L60" s="115">
        <f t="shared" si="32"/>
        <v>465658134</v>
      </c>
      <c r="M60" s="115">
        <f t="shared" si="32"/>
        <v>481577090</v>
      </c>
      <c r="N60" s="115">
        <f>SUM(N61:N77)</f>
        <v>1705566185</v>
      </c>
      <c r="O60" s="115">
        <f t="shared" si="32"/>
        <v>501250048</v>
      </c>
      <c r="P60" s="115">
        <f t="shared" si="32"/>
        <v>487532927</v>
      </c>
      <c r="Q60" s="115">
        <f t="shared" si="32"/>
        <v>581704710</v>
      </c>
      <c r="R60" s="115">
        <f t="shared" si="32"/>
        <v>673974996</v>
      </c>
      <c r="S60" s="115">
        <f>SUM(S61:S77)</f>
        <v>2244462681</v>
      </c>
      <c r="T60" s="115">
        <f t="shared" si="32"/>
        <v>679139826</v>
      </c>
      <c r="U60" s="115">
        <f t="shared" si="32"/>
        <v>709628706</v>
      </c>
      <c r="V60" s="115">
        <f t="shared" si="32"/>
        <v>739840385</v>
      </c>
      <c r="W60" s="115">
        <f t="shared" si="32"/>
        <v>862957697</v>
      </c>
      <c r="X60" s="115">
        <f>SUM(X61:X77)</f>
        <v>2991566614</v>
      </c>
      <c r="Y60" s="115">
        <f t="shared" ref="Y60" si="33">SUM(Y61:Y77)</f>
        <v>880163132</v>
      </c>
      <c r="Z60" s="115">
        <f>SUM(Z61:Z80)</f>
        <v>921645628.79400015</v>
      </c>
      <c r="AA60" s="115">
        <f t="shared" ref="AA60:AH60" si="34">SUM(AA61:AA80)</f>
        <v>935370228.39999998</v>
      </c>
      <c r="AB60" s="115">
        <f t="shared" si="34"/>
        <v>1055738133.3800001</v>
      </c>
      <c r="AC60" s="115">
        <f t="shared" si="34"/>
        <v>3792917122.5739999</v>
      </c>
      <c r="AD60" s="115">
        <f t="shared" si="34"/>
        <v>1010933855.8100001</v>
      </c>
      <c r="AE60" s="115">
        <f t="shared" si="34"/>
        <v>1063270604.8119702</v>
      </c>
      <c r="AF60" s="115">
        <f t="shared" si="34"/>
        <v>1072164715.1679788</v>
      </c>
      <c r="AG60" s="115">
        <f t="shared" si="34"/>
        <v>1143193696.706758</v>
      </c>
      <c r="AH60" s="115">
        <f t="shared" si="34"/>
        <v>4289562872.4967065</v>
      </c>
      <c r="AI60" s="115">
        <f>SUM(AI61:AI79)</f>
        <v>1038445725</v>
      </c>
      <c r="AJ60" s="115">
        <f>SUM(AJ61:AJ79)</f>
        <v>635978491</v>
      </c>
      <c r="AK60" s="115">
        <f>SUM(AK61:AK79)</f>
        <v>802068782</v>
      </c>
      <c r="AL60" s="115">
        <f>SUM(AL61:AL79)</f>
        <v>875332459.6735884</v>
      </c>
      <c r="AM60" s="115">
        <f>SUM(AM61:AM79)</f>
        <v>3351825457.6735878</v>
      </c>
      <c r="AN60" s="115">
        <f t="shared" ref="AN60:AR60" si="35">SUM(AN61:AN79)</f>
        <v>760184905.2219696</v>
      </c>
      <c r="AO60" s="115">
        <f t="shared" si="35"/>
        <v>873204602.00160789</v>
      </c>
      <c r="AP60" s="115">
        <f t="shared" si="35"/>
        <v>906245026.10649395</v>
      </c>
      <c r="AQ60" s="115">
        <f t="shared" si="35"/>
        <v>1009745063.2580104</v>
      </c>
      <c r="AR60" s="115">
        <f t="shared" si="35"/>
        <v>3549379596.5880814</v>
      </c>
      <c r="AS60" s="115">
        <f t="shared" ref="AS60:AU60" si="36">SUM(AS61:AS79)</f>
        <v>975677579.33543634</v>
      </c>
      <c r="AT60" s="115">
        <f t="shared" si="36"/>
        <v>993396846.25435185</v>
      </c>
      <c r="AU60" s="115">
        <f t="shared" si="36"/>
        <v>1016314185.5720967</v>
      </c>
      <c r="AV60" s="115">
        <f>SUM(AV61:AV80)</f>
        <v>1096983991.9903448</v>
      </c>
      <c r="AW60" s="115">
        <f>SUM(AW61:AW80)</f>
        <v>4082372603.1522307</v>
      </c>
      <c r="AX60" s="115">
        <f>SUM(AX61:AX80)</f>
        <v>1068970820.0599999</v>
      </c>
      <c r="AY60" s="115">
        <f t="shared" ref="AY60:BB60" si="37">SUM(AY61:AY80)</f>
        <v>1100145483.3667665</v>
      </c>
      <c r="AZ60" s="115">
        <f t="shared" si="37"/>
        <v>1140177244.5799999</v>
      </c>
      <c r="BA60" s="115">
        <f t="shared" si="37"/>
        <v>1226455614.3599999</v>
      </c>
      <c r="BB60" s="115">
        <f t="shared" si="37"/>
        <v>4535749162.366766</v>
      </c>
      <c r="BC60" s="115">
        <f>SUM(BC61:BC80)</f>
        <v>1159578218.9400001</v>
      </c>
    </row>
    <row r="61" spans="1:55" outlineLevel="1">
      <c r="A61" s="94"/>
      <c r="B61" s="14" t="s">
        <v>2</v>
      </c>
      <c r="C61" s="87">
        <v>8665739</v>
      </c>
      <c r="D61" s="87">
        <f>SUM(C61)</f>
        <v>8665739</v>
      </c>
      <c r="E61" s="87">
        <v>8525396</v>
      </c>
      <c r="F61" s="87">
        <v>8929662</v>
      </c>
      <c r="G61" s="87">
        <v>8779942</v>
      </c>
      <c r="H61" s="87">
        <v>9251280</v>
      </c>
      <c r="I61" s="87">
        <f>SUM(E61:H61)</f>
        <v>35486280</v>
      </c>
      <c r="J61" s="87">
        <v>8889122</v>
      </c>
      <c r="K61" s="87">
        <v>9324391</v>
      </c>
      <c r="L61" s="87">
        <v>9633455</v>
      </c>
      <c r="M61" s="87">
        <v>8996134</v>
      </c>
      <c r="N61" s="87">
        <f>SUM(J61:M61)</f>
        <v>36843102</v>
      </c>
      <c r="O61" s="87">
        <v>9373036</v>
      </c>
      <c r="P61" s="87">
        <v>9240895</v>
      </c>
      <c r="Q61" s="87">
        <v>9203953</v>
      </c>
      <c r="R61" s="87">
        <v>9140537</v>
      </c>
      <c r="S61" s="87">
        <f>SUM(O61:R61)</f>
        <v>36958421</v>
      </c>
      <c r="T61" s="87">
        <v>8976518</v>
      </c>
      <c r="U61" s="87">
        <v>9135590</v>
      </c>
      <c r="V61" s="87">
        <v>9331172</v>
      </c>
      <c r="W61" s="87">
        <v>9618807</v>
      </c>
      <c r="X61" s="87">
        <f>SUM(T61:W61)</f>
        <v>37062087</v>
      </c>
      <c r="Y61" s="87">
        <v>9940399</v>
      </c>
      <c r="Z61" s="87">
        <v>10062888.360000001</v>
      </c>
      <c r="AA61" s="87">
        <v>11155978.51</v>
      </c>
      <c r="AB61" s="87">
        <v>10907685.739999998</v>
      </c>
      <c r="AC61" s="87">
        <f>SUM(Y61:AB61)</f>
        <v>42066951.609999999</v>
      </c>
      <c r="AD61" s="87">
        <v>11574847.709999997</v>
      </c>
      <c r="AE61" s="87">
        <v>11403049.216281749</v>
      </c>
      <c r="AF61" s="87">
        <v>11937628.690000001</v>
      </c>
      <c r="AG61" s="87">
        <v>11879956.32774502</v>
      </c>
      <c r="AH61" s="87">
        <f>SUM(AD61:AG61)</f>
        <v>46795481.944026768</v>
      </c>
      <c r="AI61" s="87">
        <v>11649714</v>
      </c>
      <c r="AJ61" s="87">
        <v>4354983</v>
      </c>
      <c r="AK61" s="87">
        <v>5298946</v>
      </c>
      <c r="AL61" s="87">
        <v>10205674.916388767</v>
      </c>
      <c r="AM61" s="87">
        <f>SUM(AI61:AL61)</f>
        <v>31509317.916388765</v>
      </c>
      <c r="AN61" s="129">
        <v>6718784.6512777396</v>
      </c>
      <c r="AO61" s="87">
        <v>8044038.4191783182</v>
      </c>
      <c r="AP61" s="87">
        <v>8293448.8047561571</v>
      </c>
      <c r="AQ61" s="87">
        <v>9439456.7146588191</v>
      </c>
      <c r="AR61" s="87">
        <f>SUM(AN61:AQ61)</f>
        <v>32495728.589871034</v>
      </c>
      <c r="AS61" s="129">
        <v>14750846.310000002</v>
      </c>
      <c r="AT61" s="87">
        <v>9336135.5603448264</v>
      </c>
      <c r="AU61" s="87">
        <v>10422036.770344827</v>
      </c>
      <c r="AV61" s="87">
        <v>9842192.2793103456</v>
      </c>
      <c r="AW61" s="87">
        <f>SUM(AS61:AV61)</f>
        <v>44351210.920000002</v>
      </c>
      <c r="AX61" s="179">
        <v>9981177.5700000003</v>
      </c>
      <c r="AY61" s="25">
        <v>9398741.7199999988</v>
      </c>
      <c r="AZ61" s="25">
        <v>10243364.24</v>
      </c>
      <c r="BA61" s="25">
        <v>8824864.8399999961</v>
      </c>
      <c r="BB61" s="25">
        <f>SUM(AX61:BA61)</f>
        <v>38448148.369999997</v>
      </c>
      <c r="BC61" s="179">
        <v>10282756.660000002</v>
      </c>
    </row>
    <row r="62" spans="1:55" outlineLevel="1">
      <c r="A62" s="94"/>
      <c r="B62" s="14" t="s">
        <v>6</v>
      </c>
      <c r="C62" s="87">
        <v>56056973</v>
      </c>
      <c r="D62" s="87">
        <f t="shared" ref="D62:D77" si="38">SUM(C62)</f>
        <v>56056973</v>
      </c>
      <c r="E62" s="87">
        <v>54378064</v>
      </c>
      <c r="F62" s="87">
        <v>53450307</v>
      </c>
      <c r="G62" s="87">
        <v>59203463</v>
      </c>
      <c r="H62" s="87">
        <v>62226334</v>
      </c>
      <c r="I62" s="87">
        <f t="shared" ref="I62:I77" si="39">SUM(E62:H62)</f>
        <v>229258168</v>
      </c>
      <c r="J62" s="87">
        <v>55402667</v>
      </c>
      <c r="K62" s="87">
        <v>57519897</v>
      </c>
      <c r="L62" s="87">
        <v>59738271</v>
      </c>
      <c r="M62" s="87">
        <v>64876101</v>
      </c>
      <c r="N62" s="87">
        <f t="shared" ref="N62:N77" si="40">SUM(J62:M62)</f>
        <v>237536936</v>
      </c>
      <c r="O62" s="87">
        <v>56111886</v>
      </c>
      <c r="P62" s="87">
        <v>48145051</v>
      </c>
      <c r="Q62" s="87">
        <v>74765224</v>
      </c>
      <c r="R62" s="87">
        <v>129974192</v>
      </c>
      <c r="S62" s="87">
        <f t="shared" ref="S62:S77" si="41">SUM(O62:R62)</f>
        <v>308996353</v>
      </c>
      <c r="T62" s="87">
        <v>103210199</v>
      </c>
      <c r="U62" s="87">
        <v>113995872</v>
      </c>
      <c r="V62" s="87">
        <v>110061250</v>
      </c>
      <c r="W62" s="87">
        <v>128325209</v>
      </c>
      <c r="X62" s="87">
        <f t="shared" ref="X62:X77" si="42">SUM(T62:W62)</f>
        <v>455592530</v>
      </c>
      <c r="Y62" s="87">
        <v>114374324</v>
      </c>
      <c r="Z62" s="87">
        <v>123916960.11</v>
      </c>
      <c r="AA62" s="87">
        <v>119627434.27999999</v>
      </c>
      <c r="AB62" s="87">
        <v>144877046.25999999</v>
      </c>
      <c r="AC62" s="87">
        <f t="shared" ref="AC62:AC78" si="43">SUM(Y62:AB62)</f>
        <v>502795764.64999998</v>
      </c>
      <c r="AD62" s="87">
        <v>118396447.02999999</v>
      </c>
      <c r="AE62" s="87">
        <v>128443009.13992146</v>
      </c>
      <c r="AF62" s="87">
        <v>128376406.03999999</v>
      </c>
      <c r="AG62" s="87">
        <v>155102102.87267408</v>
      </c>
      <c r="AH62" s="87">
        <f t="shared" ref="AH62:AH79" si="44">SUM(AD62:AG62)</f>
        <v>530317965.08259559</v>
      </c>
      <c r="AI62" s="87">
        <v>116382194</v>
      </c>
      <c r="AJ62" s="87">
        <v>40428249</v>
      </c>
      <c r="AK62" s="87">
        <v>82720741</v>
      </c>
      <c r="AL62" s="87">
        <v>97799938.290769994</v>
      </c>
      <c r="AM62" s="87">
        <f t="shared" ref="AM62:AM79" si="45">SUM(AI62:AL62)</f>
        <v>337331122.29076999</v>
      </c>
      <c r="AN62" s="129">
        <v>82629555.919821411</v>
      </c>
      <c r="AO62" s="87">
        <v>109087988.94593123</v>
      </c>
      <c r="AP62" s="87">
        <v>114669882.07052869</v>
      </c>
      <c r="AQ62" s="87">
        <v>142095434.96370971</v>
      </c>
      <c r="AR62" s="87">
        <f t="shared" ref="AR62:AR79" si="46">SUM(AN62:AQ62)</f>
        <v>448482861.89999104</v>
      </c>
      <c r="AS62" s="129">
        <v>122339097.85151789</v>
      </c>
      <c r="AT62" s="87">
        <v>131395276.01254012</v>
      </c>
      <c r="AU62" s="87">
        <v>148321512.72999999</v>
      </c>
      <c r="AV62" s="87">
        <v>167569306.24000001</v>
      </c>
      <c r="AW62" s="87">
        <f t="shared" ref="AW62:AW79" si="47">SUM(AS62:AV62)</f>
        <v>569625192.83405805</v>
      </c>
      <c r="AX62" s="179">
        <v>140357502.17000002</v>
      </c>
      <c r="AY62" s="25">
        <v>149290374.25500003</v>
      </c>
      <c r="AZ62" s="25">
        <v>151731645.21999997</v>
      </c>
      <c r="BA62" s="25">
        <v>171295534.35999998</v>
      </c>
      <c r="BB62" s="25">
        <f t="shared" ref="BB62:BB79" si="48">SUM(AX62:BA62)</f>
        <v>612675056.005</v>
      </c>
      <c r="BC62" s="179">
        <v>142334192.30000001</v>
      </c>
    </row>
    <row r="63" spans="1:55" outlineLevel="1">
      <c r="A63" s="94"/>
      <c r="B63" s="14" t="s">
        <v>5</v>
      </c>
      <c r="C63" s="87">
        <v>16865737</v>
      </c>
      <c r="D63" s="87">
        <f t="shared" si="38"/>
        <v>16865737</v>
      </c>
      <c r="E63" s="87">
        <v>15457983</v>
      </c>
      <c r="F63" s="87">
        <v>18529585</v>
      </c>
      <c r="G63" s="87">
        <v>17511714</v>
      </c>
      <c r="H63" s="87">
        <v>17732652</v>
      </c>
      <c r="I63" s="87">
        <f t="shared" si="39"/>
        <v>69231934</v>
      </c>
      <c r="J63" s="87">
        <v>16615469</v>
      </c>
      <c r="K63" s="87">
        <v>17083923</v>
      </c>
      <c r="L63" s="87">
        <v>15770089</v>
      </c>
      <c r="M63" s="87">
        <v>15804459</v>
      </c>
      <c r="N63" s="87">
        <f t="shared" si="40"/>
        <v>65273940</v>
      </c>
      <c r="O63" s="87">
        <v>18071762</v>
      </c>
      <c r="P63" s="87">
        <v>17501159</v>
      </c>
      <c r="Q63" s="87">
        <v>18218077</v>
      </c>
      <c r="R63" s="87">
        <v>15650701</v>
      </c>
      <c r="S63" s="87">
        <f t="shared" si="41"/>
        <v>69441699</v>
      </c>
      <c r="T63" s="87">
        <v>16157874</v>
      </c>
      <c r="U63" s="87">
        <v>19175855</v>
      </c>
      <c r="V63" s="87">
        <v>23358865</v>
      </c>
      <c r="W63" s="87">
        <v>20077373</v>
      </c>
      <c r="X63" s="87">
        <f t="shared" si="42"/>
        <v>78769967</v>
      </c>
      <c r="Y63" s="87">
        <v>20361754</v>
      </c>
      <c r="Z63" s="87">
        <v>20373801.260000005</v>
      </c>
      <c r="AA63" s="87">
        <v>22184226.800000004</v>
      </c>
      <c r="AB63" s="87">
        <v>19795152.810000002</v>
      </c>
      <c r="AC63" s="87">
        <f t="shared" si="43"/>
        <v>82714934.870000005</v>
      </c>
      <c r="AD63" s="87">
        <v>20088680.240000002</v>
      </c>
      <c r="AE63" s="87">
        <v>22477227.194798265</v>
      </c>
      <c r="AF63" s="87">
        <v>21399881.830000006</v>
      </c>
      <c r="AG63" s="87">
        <v>21672619.760708548</v>
      </c>
      <c r="AH63" s="87">
        <f t="shared" si="44"/>
        <v>85638409.025506824</v>
      </c>
      <c r="AI63" s="87">
        <v>22231084</v>
      </c>
      <c r="AJ63" s="87">
        <v>3386482</v>
      </c>
      <c r="AK63" s="87">
        <v>12310784</v>
      </c>
      <c r="AL63" s="87">
        <v>12430927.875288978</v>
      </c>
      <c r="AM63" s="87">
        <f t="shared" si="45"/>
        <v>50359277.875288978</v>
      </c>
      <c r="AN63" s="129">
        <v>9011507.3793613128</v>
      </c>
      <c r="AO63" s="87">
        <v>13170117.187424663</v>
      </c>
      <c r="AP63" s="87">
        <v>14721252.66736708</v>
      </c>
      <c r="AQ63" s="87">
        <v>15614400.070308648</v>
      </c>
      <c r="AR63" s="87">
        <f t="shared" si="46"/>
        <v>52517277.304461703</v>
      </c>
      <c r="AS63" s="129">
        <v>14965219.934137933</v>
      </c>
      <c r="AT63" s="87">
        <v>13391923.614137929</v>
      </c>
      <c r="AU63" s="87">
        <v>14367367.99</v>
      </c>
      <c r="AV63" s="87">
        <v>23027966.450000007</v>
      </c>
      <c r="AW63" s="87">
        <f t="shared" si="47"/>
        <v>65752477.988275871</v>
      </c>
      <c r="AX63" s="179">
        <v>17444029.290000007</v>
      </c>
      <c r="AY63" s="25">
        <v>17856010.480000004</v>
      </c>
      <c r="AZ63" s="25">
        <v>19365135.260000002</v>
      </c>
      <c r="BA63" s="25">
        <v>22368062.820000008</v>
      </c>
      <c r="BB63" s="25">
        <f t="shared" si="48"/>
        <v>77033237.850000024</v>
      </c>
      <c r="BC63" s="179">
        <v>21800112.289999999</v>
      </c>
    </row>
    <row r="64" spans="1:55" outlineLevel="1">
      <c r="A64" s="94"/>
      <c r="B64" s="14" t="s">
        <v>9</v>
      </c>
      <c r="C64" s="87">
        <v>23991036</v>
      </c>
      <c r="D64" s="87">
        <f t="shared" si="38"/>
        <v>23991036</v>
      </c>
      <c r="E64" s="87">
        <v>25068941</v>
      </c>
      <c r="F64" s="87">
        <v>23199559</v>
      </c>
      <c r="G64" s="87">
        <v>24286483</v>
      </c>
      <c r="H64" s="87">
        <v>24670231</v>
      </c>
      <c r="I64" s="87">
        <f t="shared" si="39"/>
        <v>97225214</v>
      </c>
      <c r="J64" s="87">
        <v>25613258</v>
      </c>
      <c r="K64" s="87">
        <v>24932406</v>
      </c>
      <c r="L64" s="87">
        <v>26295937</v>
      </c>
      <c r="M64" s="87">
        <v>26332327</v>
      </c>
      <c r="N64" s="87">
        <f t="shared" si="40"/>
        <v>103173928</v>
      </c>
      <c r="O64" s="87">
        <v>23535238</v>
      </c>
      <c r="P64" s="87">
        <v>24506793</v>
      </c>
      <c r="Q64" s="87">
        <v>25055231</v>
      </c>
      <c r="R64" s="87">
        <v>24648775</v>
      </c>
      <c r="S64" s="87">
        <f t="shared" si="41"/>
        <v>97746037</v>
      </c>
      <c r="T64" s="87">
        <v>27127750</v>
      </c>
      <c r="U64" s="87">
        <v>27046953</v>
      </c>
      <c r="V64" s="87">
        <v>27906743</v>
      </c>
      <c r="W64" s="87">
        <v>27845269</v>
      </c>
      <c r="X64" s="87">
        <f t="shared" si="42"/>
        <v>109926715</v>
      </c>
      <c r="Y64" s="87">
        <v>29838725</v>
      </c>
      <c r="Z64" s="87">
        <v>28994015.999999996</v>
      </c>
      <c r="AA64" s="87">
        <v>29255579.179999996</v>
      </c>
      <c r="AB64" s="87">
        <v>30070462.099999998</v>
      </c>
      <c r="AC64" s="87">
        <f t="shared" si="43"/>
        <v>118158782.27999999</v>
      </c>
      <c r="AD64" s="87">
        <v>32218996.190000001</v>
      </c>
      <c r="AE64" s="87">
        <v>32140729.539999995</v>
      </c>
      <c r="AF64" s="87">
        <v>32711625.769999996</v>
      </c>
      <c r="AG64" s="87">
        <v>32446504.219999991</v>
      </c>
      <c r="AH64" s="87">
        <f t="shared" si="44"/>
        <v>129517855.72</v>
      </c>
      <c r="AI64" s="87">
        <v>34162053</v>
      </c>
      <c r="AJ64" s="87">
        <v>34522306</v>
      </c>
      <c r="AK64" s="87">
        <v>15969985</v>
      </c>
      <c r="AL64" s="87">
        <v>25243663.789999999</v>
      </c>
      <c r="AM64" s="87">
        <f t="shared" si="45"/>
        <v>109898007.78999999</v>
      </c>
      <c r="AN64" s="129">
        <v>35768468.059999995</v>
      </c>
      <c r="AO64" s="87">
        <v>35679327.599999994</v>
      </c>
      <c r="AP64" s="87">
        <v>35723435.369999997</v>
      </c>
      <c r="AQ64" s="87">
        <v>35711287.099999994</v>
      </c>
      <c r="AR64" s="87">
        <f t="shared" si="46"/>
        <v>142882518.13</v>
      </c>
      <c r="AS64" s="129">
        <v>38888139.369999997</v>
      </c>
      <c r="AT64" s="87">
        <v>38876546.739999995</v>
      </c>
      <c r="AU64" s="87">
        <v>38803034.409999996</v>
      </c>
      <c r="AV64" s="87">
        <v>38925070.899999999</v>
      </c>
      <c r="AW64" s="87">
        <f t="shared" si="47"/>
        <v>155492791.41999999</v>
      </c>
      <c r="AX64" s="179">
        <v>41967740.270000003</v>
      </c>
      <c r="AY64" s="25">
        <v>41810576.390000001</v>
      </c>
      <c r="AZ64" s="25">
        <v>41893205.430000007</v>
      </c>
      <c r="BA64" s="25">
        <v>41740821.609999999</v>
      </c>
      <c r="BB64" s="25">
        <f t="shared" si="48"/>
        <v>167412343.69999999</v>
      </c>
      <c r="BC64" s="179">
        <v>43467342.989999995</v>
      </c>
    </row>
    <row r="65" spans="1:55" outlineLevel="1">
      <c r="A65" s="94"/>
      <c r="B65" s="14" t="s">
        <v>3</v>
      </c>
      <c r="C65" s="87">
        <v>63372761</v>
      </c>
      <c r="D65" s="87">
        <f t="shared" si="38"/>
        <v>63372761</v>
      </c>
      <c r="E65" s="87">
        <v>61910814</v>
      </c>
      <c r="F65" s="87">
        <v>69133609</v>
      </c>
      <c r="G65" s="87">
        <v>66534476</v>
      </c>
      <c r="H65" s="87">
        <v>77658177</v>
      </c>
      <c r="I65" s="87">
        <f t="shared" si="39"/>
        <v>275237076</v>
      </c>
      <c r="J65" s="87">
        <v>69400058</v>
      </c>
      <c r="K65" s="87">
        <v>73216732</v>
      </c>
      <c r="L65" s="87">
        <v>72685717</v>
      </c>
      <c r="M65" s="87">
        <v>78225734</v>
      </c>
      <c r="N65" s="87">
        <f t="shared" si="40"/>
        <v>293528241</v>
      </c>
      <c r="O65" s="87">
        <v>74508167</v>
      </c>
      <c r="P65" s="87">
        <v>71896850</v>
      </c>
      <c r="Q65" s="87">
        <v>76686022</v>
      </c>
      <c r="R65" s="87">
        <v>76670407</v>
      </c>
      <c r="S65" s="87">
        <f t="shared" si="41"/>
        <v>299761446</v>
      </c>
      <c r="T65" s="87">
        <v>77331849</v>
      </c>
      <c r="U65" s="87">
        <v>75776241</v>
      </c>
      <c r="V65" s="87">
        <v>80385835</v>
      </c>
      <c r="W65" s="87">
        <v>86909626</v>
      </c>
      <c r="X65" s="87">
        <f t="shared" si="42"/>
        <v>320403551</v>
      </c>
      <c r="Y65" s="87">
        <v>83281880</v>
      </c>
      <c r="Z65" s="87">
        <v>84410211.859999999</v>
      </c>
      <c r="AA65" s="87">
        <v>84738744.739999995</v>
      </c>
      <c r="AB65" s="87">
        <v>88976445.519999981</v>
      </c>
      <c r="AC65" s="87">
        <f t="shared" si="43"/>
        <v>341407282.12</v>
      </c>
      <c r="AD65" s="87">
        <v>84519938.580000028</v>
      </c>
      <c r="AE65" s="87">
        <v>88707396.722052425</v>
      </c>
      <c r="AF65" s="87">
        <v>88452148.459999993</v>
      </c>
      <c r="AG65" s="87">
        <v>96194042.17820625</v>
      </c>
      <c r="AH65" s="87">
        <f t="shared" si="44"/>
        <v>357873525.94025868</v>
      </c>
      <c r="AI65" s="87">
        <v>85366404</v>
      </c>
      <c r="AJ65" s="87">
        <v>24455020</v>
      </c>
      <c r="AK65" s="87">
        <v>58878294</v>
      </c>
      <c r="AL65" s="87">
        <v>68946429.591012776</v>
      </c>
      <c r="AM65" s="87">
        <f t="shared" si="45"/>
        <v>237646147.59101278</v>
      </c>
      <c r="AN65" s="129">
        <v>52420249.083323821</v>
      </c>
      <c r="AO65" s="87">
        <v>71176587.322594374</v>
      </c>
      <c r="AP65" s="87">
        <v>78980763.844391495</v>
      </c>
      <c r="AQ65" s="87">
        <v>86568188.789778396</v>
      </c>
      <c r="AR65" s="87">
        <f t="shared" si="46"/>
        <v>289145789.04008812</v>
      </c>
      <c r="AS65" s="129">
        <v>84559197.883217886</v>
      </c>
      <c r="AT65" s="87">
        <v>88272515.315879107</v>
      </c>
      <c r="AU65" s="87">
        <v>90022842.563103452</v>
      </c>
      <c r="AV65" s="87">
        <v>102934226.74379307</v>
      </c>
      <c r="AW65" s="87">
        <f t="shared" si="47"/>
        <v>365788782.50599349</v>
      </c>
      <c r="AX65" s="179">
        <v>94963500.329999998</v>
      </c>
      <c r="AY65" s="25">
        <v>96129405.810000002</v>
      </c>
      <c r="AZ65" s="25">
        <v>95539080.020000011</v>
      </c>
      <c r="BA65" s="25">
        <v>90527885.069999993</v>
      </c>
      <c r="BB65" s="25">
        <f t="shared" si="48"/>
        <v>377159871.22999996</v>
      </c>
      <c r="BC65" s="179">
        <v>95623073.900000006</v>
      </c>
    </row>
    <row r="66" spans="1:55" outlineLevel="1">
      <c r="A66" s="94"/>
      <c r="B66" s="14" t="s">
        <v>17</v>
      </c>
      <c r="C66" s="214">
        <v>47186715</v>
      </c>
      <c r="D66" s="87">
        <f t="shared" si="38"/>
        <v>47186715</v>
      </c>
      <c r="E66" s="214">
        <v>47002346</v>
      </c>
      <c r="F66" s="214">
        <v>52027119</v>
      </c>
      <c r="G66" s="214">
        <v>49567252</v>
      </c>
      <c r="H66" s="214">
        <v>53896816</v>
      </c>
      <c r="I66" s="87">
        <f t="shared" si="39"/>
        <v>202493533</v>
      </c>
      <c r="J66" s="214">
        <v>53713005</v>
      </c>
      <c r="K66" s="214">
        <v>56564055</v>
      </c>
      <c r="L66" s="214">
        <v>57065246</v>
      </c>
      <c r="M66" s="214">
        <v>59082573</v>
      </c>
      <c r="N66" s="87">
        <f t="shared" si="40"/>
        <v>226424879</v>
      </c>
      <c r="O66" s="214">
        <v>62583240</v>
      </c>
      <c r="P66" s="214">
        <v>59030827</v>
      </c>
      <c r="Q66" s="214">
        <v>62572144</v>
      </c>
      <c r="R66" s="214">
        <v>65138406</v>
      </c>
      <c r="S66" s="87">
        <f t="shared" si="41"/>
        <v>249324617</v>
      </c>
      <c r="T66" s="87">
        <v>29374126</v>
      </c>
      <c r="U66" s="87">
        <v>30253770</v>
      </c>
      <c r="V66" s="87">
        <v>33199758</v>
      </c>
      <c r="W66" s="87">
        <v>34564364</v>
      </c>
      <c r="X66" s="87">
        <f t="shared" si="42"/>
        <v>127392018</v>
      </c>
      <c r="Y66" s="87">
        <v>38275290</v>
      </c>
      <c r="Z66" s="87">
        <v>37495567.639999993</v>
      </c>
      <c r="AA66" s="87">
        <v>37449106.810000002</v>
      </c>
      <c r="AB66" s="87">
        <v>36709293.630000003</v>
      </c>
      <c r="AC66" s="87">
        <f t="shared" si="43"/>
        <v>149929258.07999998</v>
      </c>
      <c r="AD66" s="87">
        <v>38076092.11999999</v>
      </c>
      <c r="AE66" s="87">
        <v>38407436.993592203</v>
      </c>
      <c r="AF66" s="87">
        <v>38260055.549999997</v>
      </c>
      <c r="AG66" s="87">
        <v>41750458.861183673</v>
      </c>
      <c r="AH66" s="87">
        <f t="shared" si="44"/>
        <v>156494043.52477586</v>
      </c>
      <c r="AI66" s="87">
        <v>37191902</v>
      </c>
      <c r="AJ66" s="87">
        <v>11574638</v>
      </c>
      <c r="AK66" s="87">
        <v>21299177</v>
      </c>
      <c r="AL66" s="87">
        <v>25470394.165045355</v>
      </c>
      <c r="AM66" s="87">
        <f t="shared" si="45"/>
        <v>95536111.165045351</v>
      </c>
      <c r="AN66" s="129">
        <v>20531337.128851581</v>
      </c>
      <c r="AO66" s="87">
        <v>28195649.97655778</v>
      </c>
      <c r="AP66" s="87">
        <v>31162706.412245005</v>
      </c>
      <c r="AQ66" s="87">
        <v>34290168.013994999</v>
      </c>
      <c r="AR66" s="87">
        <f t="shared" si="46"/>
        <v>114179861.53164935</v>
      </c>
      <c r="AS66" s="129">
        <v>33853351.640000008</v>
      </c>
      <c r="AT66" s="87">
        <v>36763719.210689664</v>
      </c>
      <c r="AU66" s="87">
        <v>36693478.785517246</v>
      </c>
      <c r="AV66" s="87">
        <v>37276310.698965527</v>
      </c>
      <c r="AW66" s="87">
        <f t="shared" si="47"/>
        <v>144586860.33517244</v>
      </c>
      <c r="AX66" s="179">
        <v>24746186.93</v>
      </c>
      <c r="AY66" s="25">
        <v>37265123.182198271</v>
      </c>
      <c r="AZ66" s="25">
        <v>37838232.280000001</v>
      </c>
      <c r="BA66" s="25">
        <v>44972886.510000005</v>
      </c>
      <c r="BB66" s="25">
        <f t="shared" si="48"/>
        <v>144822428.90219826</v>
      </c>
      <c r="BC66" s="179">
        <v>42482661.630000003</v>
      </c>
    </row>
    <row r="67" spans="1:55" outlineLevel="1">
      <c r="A67" s="94"/>
      <c r="B67" s="14" t="s">
        <v>18</v>
      </c>
      <c r="C67" s="214"/>
      <c r="D67" s="87">
        <f t="shared" si="38"/>
        <v>0</v>
      </c>
      <c r="E67" s="214"/>
      <c r="F67" s="214"/>
      <c r="G67" s="214"/>
      <c r="H67" s="214"/>
      <c r="I67" s="87">
        <f t="shared" si="39"/>
        <v>0</v>
      </c>
      <c r="J67" s="214"/>
      <c r="K67" s="214"/>
      <c r="L67" s="214"/>
      <c r="M67" s="214"/>
      <c r="N67" s="87">
        <f t="shared" si="40"/>
        <v>0</v>
      </c>
      <c r="O67" s="214"/>
      <c r="P67" s="214">
        <v>0</v>
      </c>
      <c r="Q67" s="214"/>
      <c r="R67" s="214"/>
      <c r="S67" s="87">
        <f t="shared" si="41"/>
        <v>0</v>
      </c>
      <c r="T67" s="87">
        <v>35213242</v>
      </c>
      <c r="U67" s="87">
        <v>28872654</v>
      </c>
      <c r="V67" s="87">
        <v>27039624</v>
      </c>
      <c r="W67" s="87">
        <v>31367122</v>
      </c>
      <c r="X67" s="87">
        <f t="shared" si="42"/>
        <v>122492642</v>
      </c>
      <c r="Y67" s="87">
        <v>32169263</v>
      </c>
      <c r="Z67" s="87">
        <v>31486074.390000004</v>
      </c>
      <c r="AA67" s="87">
        <v>30194710.229999997</v>
      </c>
      <c r="AB67" s="87">
        <v>30328616.049999997</v>
      </c>
      <c r="AC67" s="87">
        <f t="shared" si="43"/>
        <v>124178663.67</v>
      </c>
      <c r="AD67" s="87">
        <v>27563589.079999998</v>
      </c>
      <c r="AE67" s="87">
        <v>26983711.875766873</v>
      </c>
      <c r="AF67" s="87">
        <v>26307423.340000004</v>
      </c>
      <c r="AG67" s="87">
        <v>26446190.715642154</v>
      </c>
      <c r="AH67" s="87">
        <f t="shared" si="44"/>
        <v>107300915.01140903</v>
      </c>
      <c r="AI67" s="87">
        <v>27911668</v>
      </c>
      <c r="AJ67" s="87">
        <v>31276091</v>
      </c>
      <c r="AK67" s="87">
        <v>31310990</v>
      </c>
      <c r="AL67" s="87">
        <v>28166225.250721093</v>
      </c>
      <c r="AM67" s="87">
        <f t="shared" si="45"/>
        <v>118664974.2507211</v>
      </c>
      <c r="AN67" s="129">
        <v>23241300.893722396</v>
      </c>
      <c r="AO67" s="87">
        <v>24747357.150528103</v>
      </c>
      <c r="AP67" s="87">
        <v>20942300.765733685</v>
      </c>
      <c r="AQ67" s="87">
        <v>19513028.072770562</v>
      </c>
      <c r="AR67" s="87">
        <f t="shared" si="46"/>
        <v>88443986.882754758</v>
      </c>
      <c r="AS67" s="129">
        <v>19727167.810000002</v>
      </c>
      <c r="AT67" s="87">
        <v>17858874</v>
      </c>
      <c r="AU67" s="87">
        <v>20216442.439999998</v>
      </c>
      <c r="AV67" s="87">
        <v>21804216.669999998</v>
      </c>
      <c r="AW67" s="87">
        <f t="shared" si="47"/>
        <v>79606700.920000002</v>
      </c>
      <c r="AX67" s="179">
        <v>15304374.460000001</v>
      </c>
      <c r="AY67" s="25">
        <v>15030867.699999999</v>
      </c>
      <c r="AZ67" s="25">
        <v>13676716.629999995</v>
      </c>
      <c r="BA67" s="25">
        <v>13806352.169999998</v>
      </c>
      <c r="BB67" s="25">
        <f t="shared" si="48"/>
        <v>57818310.959999993</v>
      </c>
      <c r="BC67" s="179">
        <v>14142810.98</v>
      </c>
    </row>
    <row r="68" spans="1:55" outlineLevel="1">
      <c r="A68" s="94"/>
      <c r="B68" s="14" t="s">
        <v>4</v>
      </c>
      <c r="C68" s="87">
        <v>62166783</v>
      </c>
      <c r="D68" s="87">
        <f t="shared" si="38"/>
        <v>62166783</v>
      </c>
      <c r="E68" s="87">
        <v>57626834</v>
      </c>
      <c r="F68" s="87">
        <v>63388903</v>
      </c>
      <c r="G68" s="87">
        <v>60866877</v>
      </c>
      <c r="H68" s="87">
        <v>69179773</v>
      </c>
      <c r="I68" s="87">
        <f t="shared" si="39"/>
        <v>251062387</v>
      </c>
      <c r="J68" s="87">
        <v>63869149</v>
      </c>
      <c r="K68" s="87">
        <v>60200025</v>
      </c>
      <c r="L68" s="87">
        <v>62230566</v>
      </c>
      <c r="M68" s="87">
        <v>72823445</v>
      </c>
      <c r="N68" s="87">
        <f t="shared" si="40"/>
        <v>259123185</v>
      </c>
      <c r="O68" s="87">
        <v>73875428</v>
      </c>
      <c r="P68" s="87">
        <v>71755331</v>
      </c>
      <c r="Q68" s="87">
        <v>84565652</v>
      </c>
      <c r="R68" s="87">
        <v>98164233</v>
      </c>
      <c r="S68" s="87">
        <f t="shared" si="41"/>
        <v>328360644</v>
      </c>
      <c r="T68" s="87">
        <v>85770832</v>
      </c>
      <c r="U68" s="87">
        <v>90312638</v>
      </c>
      <c r="V68" s="87">
        <v>94831947</v>
      </c>
      <c r="W68" s="87">
        <v>111174183</v>
      </c>
      <c r="X68" s="87">
        <f t="shared" si="42"/>
        <v>382089600</v>
      </c>
      <c r="Y68" s="87">
        <v>99673196</v>
      </c>
      <c r="Z68" s="87">
        <v>108617593.12</v>
      </c>
      <c r="AA68" s="87">
        <v>104358761.25</v>
      </c>
      <c r="AB68" s="87">
        <v>122739391.02000001</v>
      </c>
      <c r="AC68" s="87">
        <f t="shared" si="43"/>
        <v>435388941.38999999</v>
      </c>
      <c r="AD68" s="87">
        <v>104320075.54999998</v>
      </c>
      <c r="AE68" s="87">
        <v>109757462.84897296</v>
      </c>
      <c r="AF68" s="87">
        <v>109717223.56000002</v>
      </c>
      <c r="AG68" s="87">
        <v>128449187.60506581</v>
      </c>
      <c r="AH68" s="87">
        <f t="shared" si="44"/>
        <v>452243949.56403875</v>
      </c>
      <c r="AI68" s="87">
        <v>104950223</v>
      </c>
      <c r="AJ68" s="87">
        <v>41889099</v>
      </c>
      <c r="AK68" s="87">
        <v>82128200</v>
      </c>
      <c r="AL68" s="87">
        <v>90010024.147650152</v>
      </c>
      <c r="AM68" s="87">
        <f t="shared" si="45"/>
        <v>318977546.14765012</v>
      </c>
      <c r="AN68" s="129">
        <v>76265856.686640158</v>
      </c>
      <c r="AO68" s="87">
        <v>92869549.599295855</v>
      </c>
      <c r="AP68" s="87">
        <v>100619983.53236949</v>
      </c>
      <c r="AQ68" s="87">
        <v>114909084.08609438</v>
      </c>
      <c r="AR68" s="87">
        <f t="shared" si="46"/>
        <v>384664473.90439987</v>
      </c>
      <c r="AS68" s="129">
        <v>106261719.95295329</v>
      </c>
      <c r="AT68" s="87">
        <v>109907560.87758622</v>
      </c>
      <c r="AU68" s="87">
        <v>113006248.54275861</v>
      </c>
      <c r="AV68" s="87">
        <v>126210157.15448274</v>
      </c>
      <c r="AW68" s="87">
        <f t="shared" si="47"/>
        <v>455385686.52778089</v>
      </c>
      <c r="AX68" s="179">
        <v>110459443.80999999</v>
      </c>
      <c r="AY68" s="25">
        <v>108307017.55737069</v>
      </c>
      <c r="AZ68" s="25">
        <v>111567537.83000001</v>
      </c>
      <c r="BA68" s="25">
        <v>124655071.03999999</v>
      </c>
      <c r="BB68" s="25">
        <f t="shared" si="48"/>
        <v>454989070.23737061</v>
      </c>
      <c r="BC68" s="179">
        <v>108583486.08</v>
      </c>
    </row>
    <row r="69" spans="1:55" outlineLevel="1">
      <c r="A69" s="94"/>
      <c r="B69" s="14" t="s">
        <v>10</v>
      </c>
      <c r="C69" s="87">
        <v>10380434</v>
      </c>
      <c r="D69" s="87">
        <f t="shared" si="38"/>
        <v>10380434</v>
      </c>
      <c r="E69" s="87">
        <v>9495151</v>
      </c>
      <c r="F69" s="87">
        <v>10351619</v>
      </c>
      <c r="G69" s="87">
        <v>9665182</v>
      </c>
      <c r="H69" s="87">
        <v>10158401</v>
      </c>
      <c r="I69" s="87">
        <f t="shared" si="39"/>
        <v>39670353</v>
      </c>
      <c r="J69" s="87">
        <v>8264306</v>
      </c>
      <c r="K69" s="87">
        <v>10309135</v>
      </c>
      <c r="L69" s="87">
        <v>9412242</v>
      </c>
      <c r="M69" s="87">
        <v>9186203</v>
      </c>
      <c r="N69" s="87">
        <f t="shared" si="40"/>
        <v>37171886</v>
      </c>
      <c r="O69" s="87">
        <v>9959723</v>
      </c>
      <c r="P69" s="87">
        <v>10070465</v>
      </c>
      <c r="Q69" s="87">
        <v>10265632</v>
      </c>
      <c r="R69" s="87">
        <v>9802190</v>
      </c>
      <c r="S69" s="87">
        <f t="shared" si="41"/>
        <v>40098010</v>
      </c>
      <c r="T69" s="87">
        <v>11017363</v>
      </c>
      <c r="U69" s="87">
        <v>11916340</v>
      </c>
      <c r="V69" s="87">
        <v>10960999</v>
      </c>
      <c r="W69" s="87">
        <v>10884464</v>
      </c>
      <c r="X69" s="87">
        <f t="shared" si="42"/>
        <v>44779166</v>
      </c>
      <c r="Y69" s="87">
        <v>12083602</v>
      </c>
      <c r="Z69" s="87">
        <v>12333762.32</v>
      </c>
      <c r="AA69" s="87">
        <v>12637646.730000004</v>
      </c>
      <c r="AB69" s="87">
        <v>12785402.380000001</v>
      </c>
      <c r="AC69" s="87">
        <f t="shared" si="43"/>
        <v>49840413.430000007</v>
      </c>
      <c r="AD69" s="87">
        <v>12798027.27</v>
      </c>
      <c r="AE69" s="87">
        <v>15186950.259368824</v>
      </c>
      <c r="AF69" s="87">
        <v>13998577.966210071</v>
      </c>
      <c r="AG69" s="87">
        <v>14038742.68</v>
      </c>
      <c r="AH69" s="87">
        <f t="shared" si="44"/>
        <v>56022298.1755789</v>
      </c>
      <c r="AI69" s="87">
        <v>14175855</v>
      </c>
      <c r="AJ69" s="87">
        <v>10244895</v>
      </c>
      <c r="AK69" s="87">
        <v>6032044</v>
      </c>
      <c r="AL69" s="87">
        <v>5029436.777148325</v>
      </c>
      <c r="AM69" s="87">
        <f t="shared" si="45"/>
        <v>35482230.777148321</v>
      </c>
      <c r="AN69" s="129">
        <v>3785054.3989197216</v>
      </c>
      <c r="AO69" s="87">
        <v>3471579.7907582987</v>
      </c>
      <c r="AP69" s="87">
        <v>3410550.6943927575</v>
      </c>
      <c r="AQ69" s="87">
        <v>3023000.0665137195</v>
      </c>
      <c r="AR69" s="87">
        <f t="shared" si="46"/>
        <v>13690184.950584497</v>
      </c>
      <c r="AS69" s="129">
        <v>4318078.080000001</v>
      </c>
      <c r="AT69" s="87">
        <v>3271706.7299999995</v>
      </c>
      <c r="AU69" s="87">
        <v>4085329.0100000002</v>
      </c>
      <c r="AV69" s="87">
        <v>2047107.6999999997</v>
      </c>
      <c r="AW69" s="87">
        <f t="shared" si="47"/>
        <v>13722221.52</v>
      </c>
      <c r="AX69" s="179">
        <v>4345281.2699999996</v>
      </c>
      <c r="AY69" s="25">
        <v>3342136.2900000005</v>
      </c>
      <c r="AZ69" s="25">
        <v>3896867.8799999994</v>
      </c>
      <c r="BA69" s="25">
        <v>3203340.1399999997</v>
      </c>
      <c r="BB69" s="25">
        <f t="shared" si="48"/>
        <v>14787625.579999998</v>
      </c>
      <c r="BC69" s="179">
        <v>4845300.370000001</v>
      </c>
    </row>
    <row r="70" spans="1:55" outlineLevel="1">
      <c r="A70" s="94"/>
      <c r="B70" s="14" t="s">
        <v>11</v>
      </c>
      <c r="C70" s="87">
        <v>6791173</v>
      </c>
      <c r="D70" s="87">
        <f t="shared" si="38"/>
        <v>6791173</v>
      </c>
      <c r="E70" s="87">
        <v>6708467</v>
      </c>
      <c r="F70" s="87">
        <v>7214824</v>
      </c>
      <c r="G70" s="87">
        <v>6932606</v>
      </c>
      <c r="H70" s="87">
        <v>7375137</v>
      </c>
      <c r="I70" s="87">
        <f t="shared" si="39"/>
        <v>28231034</v>
      </c>
      <c r="J70" s="87">
        <v>7189257</v>
      </c>
      <c r="K70" s="87">
        <v>7004286</v>
      </c>
      <c r="L70" s="87">
        <v>5808129</v>
      </c>
      <c r="M70" s="87">
        <v>5697463</v>
      </c>
      <c r="N70" s="87">
        <f t="shared" si="40"/>
        <v>25699135</v>
      </c>
      <c r="O70" s="87">
        <v>6374057</v>
      </c>
      <c r="P70" s="87">
        <v>6309299</v>
      </c>
      <c r="Q70" s="87">
        <v>7161889</v>
      </c>
      <c r="R70" s="87">
        <v>7519737</v>
      </c>
      <c r="S70" s="87">
        <f t="shared" si="41"/>
        <v>27364982</v>
      </c>
      <c r="T70" s="87">
        <v>8003137</v>
      </c>
      <c r="U70" s="87">
        <v>9366806</v>
      </c>
      <c r="V70" s="87">
        <v>9062467</v>
      </c>
      <c r="W70" s="87">
        <v>8779456</v>
      </c>
      <c r="X70" s="87">
        <f t="shared" si="42"/>
        <v>35211866</v>
      </c>
      <c r="Y70" s="87">
        <v>8895619</v>
      </c>
      <c r="Z70" s="87">
        <v>11355541.860000001</v>
      </c>
      <c r="AA70" s="87">
        <v>10522790.66</v>
      </c>
      <c r="AB70" s="87">
        <v>10859027.16</v>
      </c>
      <c r="AC70" s="87">
        <f t="shared" si="43"/>
        <v>41632978.68</v>
      </c>
      <c r="AD70" s="87">
        <v>11087509.810000001</v>
      </c>
      <c r="AE70" s="87">
        <v>10632865.999002401</v>
      </c>
      <c r="AF70" s="87">
        <v>10821127.609999999</v>
      </c>
      <c r="AG70" s="87">
        <v>10907792.224351566</v>
      </c>
      <c r="AH70" s="87">
        <f t="shared" si="44"/>
        <v>43449295.643353969</v>
      </c>
      <c r="AI70" s="87">
        <v>11791318</v>
      </c>
      <c r="AJ70" s="87">
        <v>11036995</v>
      </c>
      <c r="AK70" s="87">
        <v>10850175</v>
      </c>
      <c r="AL70" s="87">
        <v>9841698.4899178427</v>
      </c>
      <c r="AM70" s="87">
        <f t="shared" si="45"/>
        <v>43520186.489917845</v>
      </c>
      <c r="AN70" s="129">
        <v>9289834.7567901202</v>
      </c>
      <c r="AO70" s="87">
        <v>6302870.8886909103</v>
      </c>
      <c r="AP70" s="87">
        <v>6709531.0941891521</v>
      </c>
      <c r="AQ70" s="87">
        <v>7144480.9000000004</v>
      </c>
      <c r="AR70" s="87">
        <f t="shared" si="46"/>
        <v>29446717.639670186</v>
      </c>
      <c r="AS70" s="129">
        <v>7313930.3600000031</v>
      </c>
      <c r="AT70" s="87">
        <v>5637476.3300000001</v>
      </c>
      <c r="AU70" s="87">
        <v>6508191.5700000003</v>
      </c>
      <c r="AV70" s="87">
        <v>5961607.3899999997</v>
      </c>
      <c r="AW70" s="87">
        <f t="shared" si="47"/>
        <v>25421205.650000006</v>
      </c>
      <c r="AX70" s="179">
        <v>7297239.6899999995</v>
      </c>
      <c r="AY70" s="25">
        <v>8344368.0999999987</v>
      </c>
      <c r="AZ70" s="25">
        <v>7532576.4900000012</v>
      </c>
      <c r="BA70" s="25">
        <v>7168095.339999998</v>
      </c>
      <c r="BB70" s="25">
        <f t="shared" si="48"/>
        <v>30342279.619999997</v>
      </c>
      <c r="BC70" s="179">
        <v>7711027.0600000005</v>
      </c>
    </row>
    <row r="71" spans="1:55" outlineLevel="1">
      <c r="A71" s="94"/>
      <c r="B71" s="14" t="s">
        <v>19</v>
      </c>
      <c r="C71" s="87">
        <v>0</v>
      </c>
      <c r="D71" s="87">
        <f t="shared" si="38"/>
        <v>0</v>
      </c>
      <c r="E71" s="87">
        <v>0</v>
      </c>
      <c r="F71" s="87">
        <v>0</v>
      </c>
      <c r="G71" s="87">
        <v>0</v>
      </c>
      <c r="H71" s="87">
        <v>7056637</v>
      </c>
      <c r="I71" s="87">
        <f t="shared" si="39"/>
        <v>7056637</v>
      </c>
      <c r="J71" s="87">
        <v>48784705</v>
      </c>
      <c r="K71" s="87">
        <v>62700142</v>
      </c>
      <c r="L71" s="87">
        <v>76680835</v>
      </c>
      <c r="M71" s="87">
        <v>77276992</v>
      </c>
      <c r="N71" s="87">
        <f t="shared" si="40"/>
        <v>265442674</v>
      </c>
      <c r="O71" s="87">
        <v>82193759</v>
      </c>
      <c r="P71" s="87">
        <v>79562302</v>
      </c>
      <c r="Q71" s="87">
        <v>79717056</v>
      </c>
      <c r="R71" s="87">
        <v>87623969</v>
      </c>
      <c r="S71" s="87">
        <f t="shared" si="41"/>
        <v>329097086</v>
      </c>
      <c r="T71" s="87">
        <v>79603202</v>
      </c>
      <c r="U71" s="87">
        <v>77726270</v>
      </c>
      <c r="V71" s="87">
        <v>84721544</v>
      </c>
      <c r="W71" s="87">
        <v>106029032</v>
      </c>
      <c r="X71" s="87">
        <f t="shared" si="42"/>
        <v>348080048</v>
      </c>
      <c r="Y71" s="87">
        <v>97496582</v>
      </c>
      <c r="Z71" s="87">
        <v>101260936.73000002</v>
      </c>
      <c r="AA71" s="87">
        <v>98855074.410000011</v>
      </c>
      <c r="AB71" s="87">
        <v>102770720.03</v>
      </c>
      <c r="AC71" s="87">
        <f t="shared" si="43"/>
        <v>400383313.17000008</v>
      </c>
      <c r="AD71" s="87">
        <v>106326283.59999999</v>
      </c>
      <c r="AE71" s="87">
        <v>111256360.76000001</v>
      </c>
      <c r="AF71" s="87">
        <v>104129265.26000002</v>
      </c>
      <c r="AG71" s="87">
        <v>113034335.06999999</v>
      </c>
      <c r="AH71" s="87">
        <f t="shared" si="44"/>
        <v>434746244.69</v>
      </c>
      <c r="AI71" s="87">
        <v>95408096</v>
      </c>
      <c r="AJ71" s="87">
        <v>32966480</v>
      </c>
      <c r="AK71" s="87">
        <v>70879165</v>
      </c>
      <c r="AL71" s="87">
        <v>78412100.834652439</v>
      </c>
      <c r="AM71" s="87">
        <f t="shared" si="45"/>
        <v>277665841.83465242</v>
      </c>
      <c r="AN71" s="129">
        <v>60788483.570000008</v>
      </c>
      <c r="AO71" s="87">
        <v>81110439.172775865</v>
      </c>
      <c r="AP71" s="87">
        <v>80587223.768448278</v>
      </c>
      <c r="AQ71" s="87">
        <v>96449960.092327595</v>
      </c>
      <c r="AR71" s="87">
        <f t="shared" si="46"/>
        <v>318936106.60355175</v>
      </c>
      <c r="AS71" s="129">
        <v>91030527.347054392</v>
      </c>
      <c r="AT71" s="87">
        <v>95184099.263637409</v>
      </c>
      <c r="AU71" s="87">
        <v>94794079.329999983</v>
      </c>
      <c r="AV71" s="87">
        <v>107278395.67</v>
      </c>
      <c r="AW71" s="87">
        <f t="shared" si="47"/>
        <v>388287101.61069179</v>
      </c>
      <c r="AX71" s="179">
        <v>102791416.93000001</v>
      </c>
      <c r="AY71" s="25">
        <v>101427787.58710267</v>
      </c>
      <c r="AZ71" s="25">
        <v>110222675.15999998</v>
      </c>
      <c r="BA71" s="25">
        <v>122965070.62000002</v>
      </c>
      <c r="BB71" s="25">
        <f t="shared" si="48"/>
        <v>437406950.29710263</v>
      </c>
      <c r="BC71" s="179">
        <v>102996719.08</v>
      </c>
    </row>
    <row r="72" spans="1:55" outlineLevel="1">
      <c r="A72" s="94"/>
      <c r="B72" s="14" t="s">
        <v>12</v>
      </c>
      <c r="C72" s="87">
        <v>0</v>
      </c>
      <c r="D72" s="87">
        <f t="shared" si="38"/>
        <v>0</v>
      </c>
      <c r="E72" s="87">
        <v>0</v>
      </c>
      <c r="F72" s="87">
        <v>0</v>
      </c>
      <c r="G72" s="87">
        <v>0</v>
      </c>
      <c r="H72" s="87">
        <v>0</v>
      </c>
      <c r="I72" s="87">
        <f t="shared" si="39"/>
        <v>0</v>
      </c>
      <c r="J72" s="87">
        <v>-1081913</v>
      </c>
      <c r="K72" s="87">
        <v>22816886</v>
      </c>
      <c r="L72" s="87">
        <v>70337647</v>
      </c>
      <c r="M72" s="87">
        <v>63275659</v>
      </c>
      <c r="N72" s="87">
        <f t="shared" si="40"/>
        <v>155348279</v>
      </c>
      <c r="O72" s="87">
        <v>76859150</v>
      </c>
      <c r="P72" s="87">
        <v>75779885</v>
      </c>
      <c r="Q72" s="87">
        <v>87987982</v>
      </c>
      <c r="R72" s="87">
        <v>89543073</v>
      </c>
      <c r="S72" s="87">
        <f t="shared" si="41"/>
        <v>330170090</v>
      </c>
      <c r="T72" s="87">
        <v>111784316</v>
      </c>
      <c r="U72" s="87">
        <v>108507437</v>
      </c>
      <c r="V72" s="87">
        <v>116600946</v>
      </c>
      <c r="W72" s="87">
        <v>133374483</v>
      </c>
      <c r="X72" s="87">
        <f t="shared" si="42"/>
        <v>470267182</v>
      </c>
      <c r="Y72" s="87">
        <v>143972620</v>
      </c>
      <c r="Z72" s="87">
        <v>143453277.76000002</v>
      </c>
      <c r="AA72" s="87">
        <v>150454800.69999999</v>
      </c>
      <c r="AB72" s="87">
        <v>148004180.75</v>
      </c>
      <c r="AC72" s="87">
        <f t="shared" si="43"/>
        <v>585884879.21000004</v>
      </c>
      <c r="AD72" s="87">
        <v>155121890.38000003</v>
      </c>
      <c r="AE72" s="87">
        <v>150117829.38267154</v>
      </c>
      <c r="AF72" s="87">
        <v>150847464.70999998</v>
      </c>
      <c r="AG72" s="87">
        <v>152786344.50971752</v>
      </c>
      <c r="AH72" s="87">
        <f t="shared" si="44"/>
        <v>608873528.98238909</v>
      </c>
      <c r="AI72" s="87">
        <v>151187715</v>
      </c>
      <c r="AJ72" s="87">
        <v>170549430</v>
      </c>
      <c r="AK72" s="87">
        <v>160035727</v>
      </c>
      <c r="AL72" s="87">
        <v>154856327.79001638</v>
      </c>
      <c r="AM72" s="87">
        <f t="shared" si="45"/>
        <v>636629199.79001641</v>
      </c>
      <c r="AN72" s="129">
        <v>151887952.22080919</v>
      </c>
      <c r="AO72" s="87">
        <v>145026549.01568329</v>
      </c>
      <c r="AP72" s="87">
        <v>151924909.15378153</v>
      </c>
      <c r="AQ72" s="87">
        <v>152516803.70229369</v>
      </c>
      <c r="AR72" s="87">
        <f t="shared" si="46"/>
        <v>601356214.09256768</v>
      </c>
      <c r="AS72" s="129">
        <v>150773950.20655173</v>
      </c>
      <c r="AT72" s="87">
        <v>145474835.30000001</v>
      </c>
      <c r="AU72" s="87">
        <v>149105959.36000001</v>
      </c>
      <c r="AV72" s="87">
        <v>152831447.94999999</v>
      </c>
      <c r="AW72" s="87">
        <f t="shared" si="47"/>
        <v>598186192.81655169</v>
      </c>
      <c r="AX72" s="179">
        <v>147071832.78999996</v>
      </c>
      <c r="AY72" s="25">
        <v>148554473.88</v>
      </c>
      <c r="AZ72" s="25">
        <v>141803542.65999997</v>
      </c>
      <c r="BA72" s="25">
        <v>145902125.75999999</v>
      </c>
      <c r="BB72" s="25">
        <f t="shared" si="48"/>
        <v>583331975.08999991</v>
      </c>
      <c r="BC72" s="179">
        <v>142437431.38</v>
      </c>
    </row>
    <row r="73" spans="1:55" outlineLevel="1">
      <c r="A73" s="94"/>
      <c r="B73" s="14" t="s">
        <v>21</v>
      </c>
      <c r="C73" s="87">
        <v>0</v>
      </c>
      <c r="D73" s="87">
        <f t="shared" si="38"/>
        <v>0</v>
      </c>
      <c r="E73" s="87">
        <v>0</v>
      </c>
      <c r="F73" s="87">
        <v>0</v>
      </c>
      <c r="G73" s="87">
        <v>0</v>
      </c>
      <c r="H73" s="87">
        <v>0</v>
      </c>
      <c r="I73" s="87">
        <f t="shared" si="39"/>
        <v>0</v>
      </c>
      <c r="J73" s="87">
        <v>0</v>
      </c>
      <c r="K73" s="87">
        <v>0</v>
      </c>
      <c r="L73" s="87">
        <v>0</v>
      </c>
      <c r="M73" s="87">
        <v>0</v>
      </c>
      <c r="N73" s="87">
        <f t="shared" si="40"/>
        <v>0</v>
      </c>
      <c r="O73" s="87">
        <v>7804602</v>
      </c>
      <c r="P73" s="87">
        <v>8712573</v>
      </c>
      <c r="Q73" s="87">
        <v>17834806</v>
      </c>
      <c r="R73" s="87">
        <v>17926775</v>
      </c>
      <c r="S73" s="87">
        <f t="shared" si="41"/>
        <v>52278756</v>
      </c>
      <c r="T73" s="87">
        <v>32958408</v>
      </c>
      <c r="U73" s="87">
        <v>41578698</v>
      </c>
      <c r="V73" s="87">
        <v>51873881</v>
      </c>
      <c r="W73" s="87">
        <v>56931584</v>
      </c>
      <c r="X73" s="87">
        <f t="shared" si="42"/>
        <v>183342571</v>
      </c>
      <c r="Y73" s="87">
        <v>55317208</v>
      </c>
      <c r="Z73" s="87">
        <v>56097653.360000014</v>
      </c>
      <c r="AA73" s="87">
        <v>56776486.160000004</v>
      </c>
      <c r="AB73" s="87">
        <v>57127242.849999987</v>
      </c>
      <c r="AC73" s="87">
        <f t="shared" si="43"/>
        <v>225318590.37</v>
      </c>
      <c r="AD73" s="87">
        <v>62318950.030000001</v>
      </c>
      <c r="AE73" s="87">
        <v>59434908.604694553</v>
      </c>
      <c r="AF73" s="87">
        <v>60452888.699999996</v>
      </c>
      <c r="AG73" s="87">
        <v>61349951.143959567</v>
      </c>
      <c r="AH73" s="87">
        <f t="shared" si="44"/>
        <v>243556698.47865409</v>
      </c>
      <c r="AI73" s="87">
        <v>67230648</v>
      </c>
      <c r="AJ73" s="87">
        <v>95416796</v>
      </c>
      <c r="AK73" s="87">
        <v>65859568</v>
      </c>
      <c r="AL73" s="87">
        <v>64573916.723602608</v>
      </c>
      <c r="AM73" s="87">
        <f t="shared" si="45"/>
        <v>293080928.72360259</v>
      </c>
      <c r="AN73" s="129">
        <v>60846450.881454989</v>
      </c>
      <c r="AO73" s="87">
        <v>58269822.980288766</v>
      </c>
      <c r="AP73" s="87">
        <v>57388304.494382903</v>
      </c>
      <c r="AQ73" s="87">
        <v>59281745.509802476</v>
      </c>
      <c r="AR73" s="87">
        <f t="shared" si="46"/>
        <v>235786323.86592913</v>
      </c>
      <c r="AS73" s="129">
        <v>58333453.139999993</v>
      </c>
      <c r="AT73" s="87">
        <v>58158466.299999997</v>
      </c>
      <c r="AU73" s="87">
        <v>55714300.020000011</v>
      </c>
      <c r="AV73" s="87">
        <v>58472166.809999987</v>
      </c>
      <c r="AW73" s="87">
        <f t="shared" si="47"/>
        <v>230678386.26999998</v>
      </c>
      <c r="AX73" s="179">
        <v>57325994.140000001</v>
      </c>
      <c r="AY73" s="25">
        <v>64001023.240000002</v>
      </c>
      <c r="AZ73" s="25">
        <v>63487885.000000015</v>
      </c>
      <c r="BA73" s="25">
        <v>62287474.669999987</v>
      </c>
      <c r="BB73" s="25">
        <f t="shared" si="48"/>
        <v>247102377.04999998</v>
      </c>
      <c r="BC73" s="179">
        <v>65633296.13000001</v>
      </c>
    </row>
    <row r="74" spans="1:55" outlineLevel="1">
      <c r="A74" s="94"/>
      <c r="B74" s="14" t="s">
        <v>7</v>
      </c>
      <c r="C74" s="87">
        <v>0</v>
      </c>
      <c r="D74" s="87">
        <f t="shared" si="38"/>
        <v>0</v>
      </c>
      <c r="E74" s="87">
        <v>0</v>
      </c>
      <c r="F74" s="87">
        <v>0</v>
      </c>
      <c r="G74" s="87">
        <v>0</v>
      </c>
      <c r="H74" s="87">
        <v>0</v>
      </c>
      <c r="I74" s="87">
        <f t="shared" si="39"/>
        <v>0</v>
      </c>
      <c r="J74" s="87">
        <v>0</v>
      </c>
      <c r="K74" s="87">
        <v>0</v>
      </c>
      <c r="L74" s="87">
        <v>0</v>
      </c>
      <c r="M74" s="87">
        <v>0</v>
      </c>
      <c r="N74" s="87">
        <f t="shared" si="40"/>
        <v>0</v>
      </c>
      <c r="O74" s="87">
        <v>0</v>
      </c>
      <c r="P74" s="87">
        <v>5021497</v>
      </c>
      <c r="Q74" s="87">
        <v>27671042</v>
      </c>
      <c r="R74" s="87">
        <v>35381886</v>
      </c>
      <c r="S74" s="87">
        <f t="shared" si="41"/>
        <v>68074425</v>
      </c>
      <c r="T74" s="87">
        <v>41514383</v>
      </c>
      <c r="U74" s="87">
        <v>53584713</v>
      </c>
      <c r="V74" s="87">
        <v>51751755</v>
      </c>
      <c r="W74" s="87">
        <v>60800787</v>
      </c>
      <c r="X74" s="87">
        <f t="shared" si="42"/>
        <v>207651638</v>
      </c>
      <c r="Y74" s="87">
        <v>56368779</v>
      </c>
      <c r="Z74" s="87">
        <v>60590829.780000001</v>
      </c>
      <c r="AA74" s="87">
        <v>56199202.969999991</v>
      </c>
      <c r="AB74" s="87">
        <v>60926684.190000013</v>
      </c>
      <c r="AC74" s="87">
        <f t="shared" si="43"/>
        <v>234085495.94</v>
      </c>
      <c r="AD74" s="87">
        <v>55707332.440000027</v>
      </c>
      <c r="AE74" s="87">
        <v>66664512.207795136</v>
      </c>
      <c r="AF74" s="87">
        <v>68163854.090000004</v>
      </c>
      <c r="AG74" s="87">
        <v>68341791.211257011</v>
      </c>
      <c r="AH74" s="87">
        <f t="shared" si="44"/>
        <v>258877489.94905218</v>
      </c>
      <c r="AI74" s="87">
        <v>58035484</v>
      </c>
      <c r="AJ74" s="87">
        <v>21687957</v>
      </c>
      <c r="AK74" s="87">
        <v>35162273</v>
      </c>
      <c r="AL74" s="87">
        <v>49901000.770975888</v>
      </c>
      <c r="AM74" s="87">
        <f t="shared" si="45"/>
        <v>164786714.77097589</v>
      </c>
      <c r="AN74" s="129">
        <v>37214020.255015038</v>
      </c>
      <c r="AO74" s="87">
        <v>53056140.537009865</v>
      </c>
      <c r="AP74" s="87">
        <v>52025310.890757516</v>
      </c>
      <c r="AQ74" s="87">
        <v>59735338.12667492</v>
      </c>
      <c r="AR74" s="87">
        <f t="shared" si="46"/>
        <v>202030809.80945733</v>
      </c>
      <c r="AS74" s="129">
        <v>50391122.689227432</v>
      </c>
      <c r="AT74" s="87">
        <v>67524611.347122997</v>
      </c>
      <c r="AU74" s="87">
        <v>54668323.117627181</v>
      </c>
      <c r="AV74" s="87">
        <v>61326148.720000006</v>
      </c>
      <c r="AW74" s="87">
        <f t="shared" si="47"/>
        <v>233910205.8739776</v>
      </c>
      <c r="AX74" s="179">
        <v>69202813.870000005</v>
      </c>
      <c r="AY74" s="25">
        <v>63625996.850517251</v>
      </c>
      <c r="AZ74" s="25">
        <v>73553597.269999996</v>
      </c>
      <c r="BA74" s="25">
        <v>73943967.300000012</v>
      </c>
      <c r="BB74" s="25">
        <f t="shared" si="48"/>
        <v>280326375.29051727</v>
      </c>
      <c r="BC74" s="179">
        <v>60052264.190000005</v>
      </c>
    </row>
    <row r="75" spans="1:55" outlineLevel="1">
      <c r="A75" s="94"/>
      <c r="B75" s="14" t="s">
        <v>13</v>
      </c>
      <c r="C75" s="87">
        <v>0</v>
      </c>
      <c r="D75" s="87">
        <f t="shared" si="38"/>
        <v>0</v>
      </c>
      <c r="E75" s="87">
        <v>0</v>
      </c>
      <c r="F75" s="87">
        <v>0</v>
      </c>
      <c r="G75" s="87">
        <v>0</v>
      </c>
      <c r="H75" s="87">
        <v>0</v>
      </c>
      <c r="I75" s="87">
        <f t="shared" si="39"/>
        <v>0</v>
      </c>
      <c r="J75" s="87">
        <v>0</v>
      </c>
      <c r="K75" s="87">
        <v>0</v>
      </c>
      <c r="L75" s="87">
        <v>0</v>
      </c>
      <c r="M75" s="87">
        <v>0</v>
      </c>
      <c r="N75" s="87">
        <f t="shared" si="40"/>
        <v>0</v>
      </c>
      <c r="O75" s="87">
        <v>0</v>
      </c>
      <c r="P75" s="87">
        <v>0</v>
      </c>
      <c r="Q75" s="87">
        <v>0</v>
      </c>
      <c r="R75" s="87">
        <v>6790115</v>
      </c>
      <c r="S75" s="87">
        <f t="shared" si="41"/>
        <v>6790115</v>
      </c>
      <c r="T75" s="87">
        <v>11096627</v>
      </c>
      <c r="U75" s="87">
        <v>12378869</v>
      </c>
      <c r="V75" s="87">
        <v>11712565</v>
      </c>
      <c r="W75" s="87">
        <v>14730904</v>
      </c>
      <c r="X75" s="87">
        <f t="shared" si="42"/>
        <v>49918965</v>
      </c>
      <c r="Y75" s="87">
        <v>12245029</v>
      </c>
      <c r="Z75" s="87">
        <v>13479735.59</v>
      </c>
      <c r="AA75" s="87">
        <v>14153095.93</v>
      </c>
      <c r="AB75" s="87">
        <v>14492830.100000001</v>
      </c>
      <c r="AC75" s="87">
        <f t="shared" si="43"/>
        <v>54370690.619999997</v>
      </c>
      <c r="AD75" s="87">
        <v>13536132.74</v>
      </c>
      <c r="AE75" s="87">
        <v>13864714.91</v>
      </c>
      <c r="AF75" s="87">
        <v>14343773.050000001</v>
      </c>
      <c r="AG75" s="87">
        <v>14052795.59</v>
      </c>
      <c r="AH75" s="87">
        <f t="shared" si="44"/>
        <v>55797416.290000007</v>
      </c>
      <c r="AI75" s="87">
        <v>14961340</v>
      </c>
      <c r="AJ75" s="87">
        <v>7893011</v>
      </c>
      <c r="AK75" s="87">
        <v>3319260</v>
      </c>
      <c r="AL75" s="87">
        <v>14970901.450000001</v>
      </c>
      <c r="AM75" s="87">
        <f t="shared" si="45"/>
        <v>41144512.450000003</v>
      </c>
      <c r="AN75" s="129">
        <v>11734688.610000001</v>
      </c>
      <c r="AO75" s="87">
        <v>7851779.2799999993</v>
      </c>
      <c r="AP75" s="87">
        <v>9546219.5599999987</v>
      </c>
      <c r="AQ75" s="87">
        <v>15204176.959999999</v>
      </c>
      <c r="AR75" s="87">
        <f t="shared" si="46"/>
        <v>44336864.409999996</v>
      </c>
      <c r="AS75" s="129">
        <v>15968224.77</v>
      </c>
      <c r="AT75" s="87">
        <v>15416272.819999998</v>
      </c>
      <c r="AU75" s="87">
        <v>16207328.909999998</v>
      </c>
      <c r="AV75" s="87">
        <v>16280468.949999999</v>
      </c>
      <c r="AW75" s="87">
        <f t="shared" si="47"/>
        <v>63872295.449999988</v>
      </c>
      <c r="AX75" s="179">
        <v>17025176.609999996</v>
      </c>
      <c r="AY75" s="25">
        <v>17051537.249999996</v>
      </c>
      <c r="AZ75" s="25">
        <v>17324477.249999996</v>
      </c>
      <c r="BA75" s="25">
        <v>17159288.909999996</v>
      </c>
      <c r="BB75" s="25">
        <f t="shared" si="48"/>
        <v>68560480.019999981</v>
      </c>
      <c r="BC75" s="179">
        <v>18023069.729999997</v>
      </c>
    </row>
    <row r="76" spans="1:55" outlineLevel="1">
      <c r="A76" s="94"/>
      <c r="B76" s="14" t="s">
        <v>8</v>
      </c>
      <c r="C76" s="87">
        <v>0</v>
      </c>
      <c r="D76" s="87">
        <f t="shared" si="38"/>
        <v>0</v>
      </c>
      <c r="E76" s="87">
        <v>0</v>
      </c>
      <c r="F76" s="87">
        <v>0</v>
      </c>
      <c r="G76" s="87">
        <v>0</v>
      </c>
      <c r="H76" s="87">
        <v>0</v>
      </c>
      <c r="I76" s="87">
        <f t="shared" si="39"/>
        <v>0</v>
      </c>
      <c r="J76" s="87">
        <v>0</v>
      </c>
      <c r="K76" s="87">
        <v>0</v>
      </c>
      <c r="L76" s="87">
        <v>0</v>
      </c>
      <c r="M76" s="87">
        <v>0</v>
      </c>
      <c r="N76" s="87">
        <f t="shared" si="40"/>
        <v>0</v>
      </c>
      <c r="O76" s="87">
        <v>0</v>
      </c>
      <c r="P76" s="87">
        <v>0</v>
      </c>
      <c r="Q76" s="87">
        <v>0</v>
      </c>
      <c r="R76" s="87">
        <v>0</v>
      </c>
      <c r="S76" s="87">
        <f t="shared" si="41"/>
        <v>0</v>
      </c>
      <c r="T76" s="87">
        <v>0</v>
      </c>
      <c r="U76" s="87">
        <v>0</v>
      </c>
      <c r="V76" s="87">
        <v>-2958966</v>
      </c>
      <c r="W76" s="87">
        <v>20414947</v>
      </c>
      <c r="X76" s="87">
        <f t="shared" si="42"/>
        <v>17455981</v>
      </c>
      <c r="Y76" s="87">
        <v>39935288</v>
      </c>
      <c r="Z76" s="87">
        <v>49335897.450000003</v>
      </c>
      <c r="AA76" s="87">
        <v>45516127.459999993</v>
      </c>
      <c r="AB76" s="87">
        <v>49610577.040000021</v>
      </c>
      <c r="AC76" s="87">
        <f t="shared" si="43"/>
        <v>184397889.95000002</v>
      </c>
      <c r="AD76" s="87">
        <v>48669859.749999993</v>
      </c>
      <c r="AE76" s="87">
        <v>57009379.604929805</v>
      </c>
      <c r="AF76" s="87">
        <v>55164046.170000002</v>
      </c>
      <c r="AG76" s="87">
        <v>54825561.461192235</v>
      </c>
      <c r="AH76" s="87">
        <f t="shared" si="44"/>
        <v>215668846.98612207</v>
      </c>
      <c r="AI76" s="87">
        <v>57211148</v>
      </c>
      <c r="AJ76" s="87">
        <v>18361713</v>
      </c>
      <c r="AK76" s="87">
        <v>37901417</v>
      </c>
      <c r="AL76" s="87">
        <v>45927919.590747029</v>
      </c>
      <c r="AM76" s="87">
        <f t="shared" si="45"/>
        <v>159402197.59074703</v>
      </c>
      <c r="AN76" s="129">
        <v>34713379.137369126</v>
      </c>
      <c r="AO76" s="87">
        <v>39969346.330077678</v>
      </c>
      <c r="AP76" s="87">
        <v>37554766.156882562</v>
      </c>
      <c r="AQ76" s="87">
        <v>45741254.419216722</v>
      </c>
      <c r="AR76" s="87">
        <f t="shared" si="46"/>
        <v>157978746.04354608</v>
      </c>
      <c r="AS76" s="129">
        <v>46400416.383362062</v>
      </c>
      <c r="AT76" s="87">
        <v>45048580.678275861</v>
      </c>
      <c r="AU76" s="87">
        <v>43104465.012400746</v>
      </c>
      <c r="AV76" s="87">
        <v>39789226.385862067</v>
      </c>
      <c r="AW76" s="87">
        <f t="shared" si="47"/>
        <v>174342688.45990074</v>
      </c>
      <c r="AX76" s="179">
        <v>41420323.030000001</v>
      </c>
      <c r="AY76" s="25">
        <v>45278657.153275855</v>
      </c>
      <c r="AZ76" s="25">
        <v>49698529.929999992</v>
      </c>
      <c r="BA76" s="25">
        <v>48926013.189999998</v>
      </c>
      <c r="BB76" s="25">
        <f t="shared" si="48"/>
        <v>185323523.30327582</v>
      </c>
      <c r="BC76" s="179">
        <v>48284829.639999993</v>
      </c>
    </row>
    <row r="77" spans="1:55">
      <c r="A77" s="94"/>
      <c r="B77" s="14" t="s">
        <v>20</v>
      </c>
      <c r="C77" s="87">
        <v>0</v>
      </c>
      <c r="D77" s="87">
        <f t="shared" si="38"/>
        <v>0</v>
      </c>
      <c r="E77" s="87">
        <v>0</v>
      </c>
      <c r="F77" s="87">
        <v>0</v>
      </c>
      <c r="G77" s="87">
        <v>0</v>
      </c>
      <c r="H77" s="87">
        <v>0</v>
      </c>
      <c r="I77" s="87">
        <f t="shared" si="39"/>
        <v>0</v>
      </c>
      <c r="J77" s="87">
        <v>0</v>
      </c>
      <c r="K77" s="87">
        <v>0</v>
      </c>
      <c r="L77" s="87">
        <v>0</v>
      </c>
      <c r="M77" s="87">
        <v>0</v>
      </c>
      <c r="N77" s="87">
        <f t="shared" si="40"/>
        <v>0</v>
      </c>
      <c r="O77" s="87">
        <v>0</v>
      </c>
      <c r="P77" s="87">
        <v>0</v>
      </c>
      <c r="Q77" s="87">
        <v>0</v>
      </c>
      <c r="R77" s="87">
        <v>0</v>
      </c>
      <c r="S77" s="87">
        <f t="shared" si="41"/>
        <v>0</v>
      </c>
      <c r="T77" s="87">
        <v>0</v>
      </c>
      <c r="U77" s="87">
        <v>0</v>
      </c>
      <c r="V77" s="87">
        <v>0</v>
      </c>
      <c r="W77" s="87">
        <v>1130087</v>
      </c>
      <c r="X77" s="87">
        <f t="shared" si="42"/>
        <v>1130087</v>
      </c>
      <c r="Y77" s="87">
        <v>25933574</v>
      </c>
      <c r="Z77" s="87">
        <v>28558093.949999996</v>
      </c>
      <c r="AA77" s="87">
        <v>27538873.25</v>
      </c>
      <c r="AB77" s="87">
        <v>34196231.789999999</v>
      </c>
      <c r="AC77" s="87">
        <f t="shared" si="43"/>
        <v>116226772.98999998</v>
      </c>
      <c r="AD77" s="87">
        <v>25994248.580000002</v>
      </c>
      <c r="AE77" s="87">
        <v>35667280.130000003</v>
      </c>
      <c r="AF77" s="87">
        <v>36740213.721768737</v>
      </c>
      <c r="AG77" s="87">
        <v>37569210.839999996</v>
      </c>
      <c r="AH77" s="87">
        <f t="shared" si="44"/>
        <v>135970953.27176875</v>
      </c>
      <c r="AI77" s="87">
        <v>43001588</v>
      </c>
      <c r="AJ77" s="87">
        <v>45769531</v>
      </c>
      <c r="AK77" s="87">
        <v>46644815</v>
      </c>
      <c r="AL77" s="87">
        <v>18203011.699999999</v>
      </c>
      <c r="AM77" s="87">
        <f t="shared" si="45"/>
        <v>153618945.69999999</v>
      </c>
      <c r="AN77" s="129">
        <v>19749583.209999997</v>
      </c>
      <c r="AO77" s="87">
        <v>20775220.939999998</v>
      </c>
      <c r="AP77" s="87">
        <v>21328200.719999999</v>
      </c>
      <c r="AQ77" s="87">
        <v>20766787.329999998</v>
      </c>
      <c r="AR77" s="87">
        <f t="shared" si="46"/>
        <v>82619792.199999988</v>
      </c>
      <c r="AS77" s="129">
        <v>22433908.499999993</v>
      </c>
      <c r="AT77" s="87">
        <v>20891947.060000002</v>
      </c>
      <c r="AU77" s="87">
        <v>25191883.760000002</v>
      </c>
      <c r="AV77" s="87">
        <v>26363013.230000004</v>
      </c>
      <c r="AW77" s="87">
        <f t="shared" si="47"/>
        <v>94880752.549999997</v>
      </c>
      <c r="AX77" s="179">
        <v>26959401.5</v>
      </c>
      <c r="AY77" s="25">
        <v>26525583.870000005</v>
      </c>
      <c r="AZ77" s="25">
        <v>28228826.730000004</v>
      </c>
      <c r="BA77" s="25">
        <v>27194754.940000001</v>
      </c>
      <c r="BB77" s="25">
        <f t="shared" si="48"/>
        <v>108908567.04000001</v>
      </c>
      <c r="BC77" s="179">
        <v>26573585.120000005</v>
      </c>
    </row>
    <row r="78" spans="1:55">
      <c r="A78" s="94"/>
      <c r="B78" s="14" t="s">
        <v>156</v>
      </c>
      <c r="C78" s="14"/>
      <c r="D78" s="14"/>
      <c r="E78" s="14"/>
      <c r="F78" s="14"/>
      <c r="G78" s="14"/>
      <c r="H78" s="14"/>
      <c r="I78" s="14"/>
      <c r="J78" s="87"/>
      <c r="K78" s="87"/>
      <c r="L78" s="14"/>
      <c r="M78" s="14"/>
      <c r="N78" s="14"/>
      <c r="O78" s="14"/>
      <c r="P78" s="94"/>
      <c r="Q78" s="14"/>
      <c r="R78" s="14"/>
      <c r="S78" s="14"/>
      <c r="T78" s="94"/>
      <c r="U78" s="94"/>
      <c r="V78" s="94"/>
      <c r="W78" s="94"/>
      <c r="X78" s="14"/>
      <c r="Y78" s="94"/>
      <c r="Z78" s="87">
        <v>-177212.74599999934</v>
      </c>
      <c r="AA78" s="87">
        <v>23751588.330000002</v>
      </c>
      <c r="AB78" s="87">
        <v>80561143.960000008</v>
      </c>
      <c r="AC78" s="87">
        <f t="shared" si="43"/>
        <v>104135519.54400001</v>
      </c>
      <c r="AD78" s="87">
        <v>82614954.710000008</v>
      </c>
      <c r="AE78" s="87">
        <v>85115779.422122091</v>
      </c>
      <c r="AF78" s="87">
        <v>95335364.650000006</v>
      </c>
      <c r="AG78" s="87">
        <v>96494301.695054755</v>
      </c>
      <c r="AH78" s="87">
        <f t="shared" si="44"/>
        <v>359560400.47717685</v>
      </c>
      <c r="AI78" s="87">
        <v>79387686</v>
      </c>
      <c r="AJ78" s="87">
        <v>27121406</v>
      </c>
      <c r="AK78" s="87">
        <v>54543029</v>
      </c>
      <c r="AL78" s="87">
        <v>69273637.619650781</v>
      </c>
      <c r="AM78" s="87">
        <f t="shared" si="45"/>
        <v>230325758.61965078</v>
      </c>
      <c r="AN78" s="129">
        <v>59612874.558612898</v>
      </c>
      <c r="AO78" s="87">
        <v>72375287.574813187</v>
      </c>
      <c r="AP78" s="87">
        <v>77445200.116267651</v>
      </c>
      <c r="AQ78" s="87">
        <v>88603411.549865857</v>
      </c>
      <c r="AR78" s="87">
        <f t="shared" si="46"/>
        <v>298036773.79955959</v>
      </c>
      <c r="AS78" s="129">
        <v>86946066.197413802</v>
      </c>
      <c r="AT78" s="87">
        <v>84464866.484137937</v>
      </c>
      <c r="AU78" s="87">
        <v>88554264.830344826</v>
      </c>
      <c r="AV78" s="87">
        <v>93004456.227931008</v>
      </c>
      <c r="AW78" s="87">
        <f t="shared" si="47"/>
        <v>352969653.73982757</v>
      </c>
      <c r="AX78" s="179">
        <v>91822050.13000001</v>
      </c>
      <c r="AY78" s="25">
        <v>91899010.591301709</v>
      </c>
      <c r="AZ78" s="25">
        <v>100812341.74000001</v>
      </c>
      <c r="BA78" s="25">
        <v>115486347.72</v>
      </c>
      <c r="BB78" s="25">
        <f t="shared" si="48"/>
        <v>400019750.18130171</v>
      </c>
      <c r="BC78" s="179">
        <v>95272920.25</v>
      </c>
    </row>
    <row r="79" spans="1:55">
      <c r="A79" s="94"/>
      <c r="B79" s="94" t="s">
        <v>167</v>
      </c>
      <c r="C79" s="14"/>
      <c r="D79" s="14"/>
      <c r="E79" s="14"/>
      <c r="F79" s="14"/>
      <c r="G79" s="14"/>
      <c r="H79" s="14"/>
      <c r="I79" s="14"/>
      <c r="J79" s="87"/>
      <c r="K79" s="87"/>
      <c r="L79" s="14"/>
      <c r="M79" s="14"/>
      <c r="N79" s="14"/>
      <c r="O79" s="14"/>
      <c r="P79" s="94"/>
      <c r="Q79" s="14"/>
      <c r="R79" s="14"/>
      <c r="S79" s="14"/>
      <c r="T79" s="94"/>
      <c r="U79" s="94"/>
      <c r="V79" s="94"/>
      <c r="W79" s="94"/>
      <c r="X79" s="14"/>
      <c r="Y79" s="94"/>
      <c r="Z79" s="87"/>
      <c r="AA79" s="87"/>
      <c r="AB79" s="87"/>
      <c r="AC79" s="87"/>
      <c r="AD79" s="87"/>
      <c r="AE79" s="123"/>
      <c r="AF79" s="87">
        <v>5005746</v>
      </c>
      <c r="AG79" s="94">
        <v>5851807.7400000002</v>
      </c>
      <c r="AH79" s="87">
        <f t="shared" si="44"/>
        <v>10857553.74</v>
      </c>
      <c r="AI79" s="117">
        <v>6209605</v>
      </c>
      <c r="AJ79" s="117">
        <v>3043409</v>
      </c>
      <c r="AK79" s="117">
        <v>924192</v>
      </c>
      <c r="AL79" s="117">
        <v>6069229.8999999994</v>
      </c>
      <c r="AM79" s="87">
        <f t="shared" si="45"/>
        <v>16246435.899999999</v>
      </c>
      <c r="AN79" s="130">
        <v>3975523.82</v>
      </c>
      <c r="AO79" s="117">
        <v>2024949.2899999998</v>
      </c>
      <c r="AP79" s="87">
        <v>3211035.9899999998</v>
      </c>
      <c r="AQ79" s="117">
        <v>3137056.79</v>
      </c>
      <c r="AR79" s="87">
        <f t="shared" si="46"/>
        <v>12348565.890000001</v>
      </c>
      <c r="AS79" s="130">
        <v>6423160.9099999992</v>
      </c>
      <c r="AT79" s="117">
        <v>6521432.6099999985</v>
      </c>
      <c r="AU79" s="87">
        <v>6527096.419999999</v>
      </c>
      <c r="AV79" s="87">
        <v>6608829.7299999986</v>
      </c>
      <c r="AW79" s="87">
        <f t="shared" si="47"/>
        <v>26080519.669999994</v>
      </c>
      <c r="AX79" s="173">
        <v>6947336.5900000008</v>
      </c>
      <c r="AY79" s="123">
        <v>7038390.0300000012</v>
      </c>
      <c r="AZ79" s="25">
        <v>7057561.290000001</v>
      </c>
      <c r="BA79" s="25">
        <v>7071462.0600000005</v>
      </c>
      <c r="BB79" s="25">
        <f t="shared" si="48"/>
        <v>28114749.970000006</v>
      </c>
      <c r="BC79" s="173">
        <v>7276836.3000000007</v>
      </c>
    </row>
    <row r="80" spans="1:55">
      <c r="A80" s="94"/>
      <c r="B80" s="94" t="s">
        <v>251</v>
      </c>
      <c r="C80" s="26"/>
      <c r="D80" s="26"/>
      <c r="E80" s="26"/>
      <c r="F80" s="122"/>
      <c r="G80" s="122"/>
      <c r="H80" s="122"/>
      <c r="I80" s="26"/>
      <c r="J80" s="122"/>
      <c r="K80" s="122"/>
      <c r="L80" s="122"/>
      <c r="M80" s="122"/>
      <c r="N80" s="26"/>
      <c r="O80" s="122"/>
      <c r="P80" s="94"/>
      <c r="Q80" s="94"/>
      <c r="R80" s="94"/>
      <c r="S80" s="26"/>
      <c r="T80" s="94"/>
      <c r="U80" s="94"/>
      <c r="V80" s="94"/>
      <c r="W80" s="94"/>
      <c r="X80" s="26"/>
      <c r="Y80" s="94"/>
      <c r="Z80" s="94"/>
      <c r="AA80" s="94"/>
      <c r="AB80" s="94"/>
      <c r="AC80" s="26"/>
      <c r="AD80" s="94"/>
      <c r="AE80" s="94"/>
      <c r="AF80" s="94"/>
      <c r="AG80" s="94"/>
      <c r="AH80" s="26"/>
      <c r="AI80" s="94"/>
      <c r="AJ80" s="94"/>
      <c r="AK80" s="94"/>
      <c r="AL80" s="94"/>
      <c r="AM80" s="26"/>
      <c r="AN80" s="94"/>
      <c r="AO80" s="94"/>
      <c r="AP80" s="94"/>
      <c r="AQ80" s="94"/>
      <c r="AR80" s="26"/>
      <c r="AS80" s="94"/>
      <c r="AT80" s="94"/>
      <c r="AU80" s="94"/>
      <c r="AV80" s="172">
        <v>-568323.91000000201</v>
      </c>
      <c r="AW80" s="87">
        <f>SUM(AS80:AV80)</f>
        <v>-568323.91000000201</v>
      </c>
      <c r="AX80" s="123">
        <v>41537998.679999977</v>
      </c>
      <c r="AY80" s="123">
        <v>47968401.43</v>
      </c>
      <c r="AZ80" s="123">
        <v>54703446.269999996</v>
      </c>
      <c r="BA80" s="123">
        <v>76956195.289999977</v>
      </c>
      <c r="BB80" s="25">
        <f>SUM(AX80:BA80)</f>
        <v>221166041.66999996</v>
      </c>
      <c r="BC80" s="123">
        <v>101754502.86000001</v>
      </c>
    </row>
    <row r="81" spans="1:55">
      <c r="A81" s="94"/>
      <c r="B81" s="94"/>
      <c r="C81" s="26"/>
      <c r="D81" s="26"/>
      <c r="E81" s="26"/>
      <c r="F81" s="122"/>
      <c r="G81" s="122"/>
      <c r="H81" s="122"/>
      <c r="I81" s="26"/>
      <c r="J81" s="122"/>
      <c r="K81" s="122"/>
      <c r="L81" s="122"/>
      <c r="M81" s="122"/>
      <c r="N81" s="26"/>
      <c r="O81" s="122"/>
      <c r="P81" s="94"/>
      <c r="Q81" s="94"/>
      <c r="R81" s="94"/>
      <c r="S81" s="26"/>
      <c r="T81" s="94"/>
      <c r="U81" s="94"/>
      <c r="V81" s="94"/>
      <c r="W81" s="94"/>
      <c r="X81" s="26"/>
      <c r="Y81" s="94"/>
      <c r="Z81" s="94"/>
      <c r="AA81" s="94"/>
      <c r="AB81" s="94"/>
      <c r="AC81" s="26"/>
      <c r="AD81" s="94"/>
      <c r="AE81" s="94"/>
      <c r="AF81" s="94"/>
      <c r="AG81" s="94"/>
      <c r="AH81" s="26"/>
      <c r="AI81" s="94"/>
      <c r="AJ81" s="94"/>
      <c r="AK81" s="94"/>
      <c r="AL81" s="94"/>
      <c r="AM81" s="26"/>
      <c r="AN81" s="94"/>
      <c r="AO81" s="94"/>
      <c r="AP81" s="94"/>
      <c r="AQ81" s="94"/>
      <c r="AR81" s="26"/>
      <c r="AS81" s="94"/>
      <c r="AT81" s="94"/>
      <c r="AU81" s="94"/>
      <c r="AV81" s="172"/>
      <c r="AW81" s="87"/>
      <c r="AX81" s="94"/>
      <c r="AY81" s="94"/>
      <c r="AZ81" s="94"/>
      <c r="BA81" s="94"/>
      <c r="BB81" s="26"/>
      <c r="BC81" s="94"/>
    </row>
    <row r="82" spans="1:55">
      <c r="A82" s="94"/>
      <c r="B82" s="105" t="s">
        <v>147</v>
      </c>
      <c r="C82" s="26"/>
      <c r="D82" s="26"/>
      <c r="E82" s="26"/>
      <c r="F82" s="122"/>
      <c r="G82" s="122"/>
      <c r="H82" s="122"/>
      <c r="I82" s="26"/>
      <c r="J82" s="122"/>
      <c r="K82" s="122"/>
      <c r="L82" s="122"/>
      <c r="M82" s="122"/>
      <c r="N82" s="26"/>
      <c r="O82" s="122"/>
      <c r="P82" s="94"/>
      <c r="Q82" s="94"/>
      <c r="R82" s="94"/>
      <c r="S82" s="26"/>
      <c r="T82" s="94"/>
      <c r="U82" s="94"/>
      <c r="V82" s="94"/>
      <c r="W82" s="94"/>
      <c r="X82" s="26"/>
      <c r="Y82" s="94"/>
      <c r="Z82" s="94"/>
      <c r="AA82" s="94"/>
      <c r="AB82" s="94"/>
      <c r="AC82" s="26"/>
      <c r="AD82" s="94"/>
      <c r="AE82" s="94"/>
      <c r="AF82" s="94"/>
      <c r="AG82" s="94"/>
      <c r="AH82" s="26"/>
      <c r="AI82" s="94"/>
      <c r="AJ82" s="94"/>
      <c r="AK82" s="94"/>
      <c r="AL82" s="94"/>
      <c r="AM82" s="26"/>
      <c r="AN82" s="94"/>
      <c r="AO82" s="94"/>
      <c r="AP82" s="94"/>
      <c r="AQ82" s="94"/>
      <c r="AR82" s="26"/>
      <c r="AS82" s="94"/>
      <c r="AT82" s="94"/>
      <c r="AU82" s="94"/>
      <c r="AV82" s="94"/>
      <c r="AW82" s="26"/>
      <c r="AX82" s="117"/>
      <c r="AY82" s="94"/>
      <c r="AZ82" s="94"/>
      <c r="BA82" s="94"/>
      <c r="BB82" s="26"/>
      <c r="BC82" s="117"/>
    </row>
    <row r="83" spans="1:55">
      <c r="A83" s="94"/>
      <c r="B83" s="14" t="s">
        <v>148</v>
      </c>
      <c r="C83" s="26"/>
      <c r="D83" s="26"/>
      <c r="E83" s="26"/>
      <c r="F83" s="122"/>
      <c r="G83" s="122"/>
      <c r="H83" s="122"/>
      <c r="I83" s="26"/>
      <c r="J83" s="122"/>
      <c r="K83" s="122"/>
      <c r="L83" s="122"/>
      <c r="M83" s="122"/>
      <c r="N83" s="26"/>
      <c r="O83" s="122"/>
      <c r="P83" s="94"/>
      <c r="Q83" s="94"/>
      <c r="R83" s="94"/>
      <c r="S83" s="26"/>
      <c r="T83" s="94"/>
      <c r="U83" s="94"/>
      <c r="V83" s="94"/>
      <c r="W83" s="94"/>
      <c r="X83" s="26"/>
      <c r="Y83" s="94"/>
      <c r="Z83" s="94"/>
      <c r="AA83" s="94"/>
      <c r="AB83" s="94"/>
      <c r="AC83" s="26"/>
      <c r="AD83" s="94"/>
      <c r="AE83" s="94"/>
      <c r="AF83" s="94"/>
      <c r="AG83" s="94"/>
      <c r="AH83" s="26"/>
      <c r="AI83" s="94"/>
      <c r="AJ83" s="94"/>
      <c r="AK83" s="94"/>
      <c r="AL83" s="94"/>
      <c r="AM83" s="26"/>
      <c r="AN83" s="117"/>
      <c r="AO83" s="94"/>
      <c r="AP83" s="94"/>
      <c r="AQ83" s="94"/>
      <c r="AR83" s="26"/>
      <c r="AS83" s="117"/>
      <c r="AT83" s="94"/>
      <c r="AU83" s="94"/>
      <c r="AV83" s="94"/>
      <c r="AW83" s="26"/>
      <c r="AX83" s="94"/>
      <c r="AY83" s="94"/>
      <c r="AZ83" s="94"/>
      <c r="BA83" s="94"/>
      <c r="BB83" s="26"/>
      <c r="BC83" s="94"/>
    </row>
    <row r="84" spans="1:55">
      <c r="A84" s="94"/>
      <c r="B84" s="14" t="s">
        <v>153</v>
      </c>
      <c r="C84" s="26"/>
      <c r="D84" s="26"/>
      <c r="E84" s="26"/>
      <c r="F84" s="122"/>
      <c r="G84" s="122"/>
      <c r="H84" s="122"/>
      <c r="I84" s="26"/>
      <c r="J84" s="122"/>
      <c r="K84" s="122"/>
      <c r="L84" s="122"/>
      <c r="M84" s="122"/>
      <c r="N84" s="26"/>
      <c r="O84" s="122"/>
      <c r="P84" s="94"/>
      <c r="Q84" s="94"/>
      <c r="R84" s="94"/>
      <c r="S84" s="26"/>
      <c r="T84" s="94"/>
      <c r="U84" s="94"/>
      <c r="V84" s="94"/>
      <c r="W84" s="94"/>
      <c r="X84" s="26"/>
      <c r="Y84" s="94"/>
      <c r="Z84" s="94"/>
      <c r="AA84" s="94"/>
      <c r="AB84" s="94"/>
      <c r="AC84" s="26"/>
      <c r="AD84" s="94"/>
      <c r="AE84" s="94"/>
      <c r="AF84" s="94"/>
      <c r="AG84" s="94"/>
      <c r="AH84" s="26"/>
      <c r="AI84" s="94"/>
      <c r="AJ84" s="94"/>
      <c r="AK84" s="94"/>
      <c r="AL84" s="94"/>
      <c r="AM84" s="26"/>
      <c r="AN84" s="94"/>
      <c r="AO84" s="94"/>
      <c r="AP84" s="94"/>
      <c r="AQ84" s="94"/>
      <c r="AR84" s="26"/>
      <c r="AS84" s="94"/>
      <c r="AT84" s="94"/>
      <c r="AU84" s="94"/>
      <c r="AV84" s="94"/>
      <c r="AW84" s="26"/>
      <c r="AX84" s="94"/>
      <c r="AY84" s="94"/>
      <c r="AZ84" s="94"/>
      <c r="BA84" s="94"/>
      <c r="BB84" s="26"/>
      <c r="BC84" s="94"/>
    </row>
    <row r="85" spans="1:55">
      <c r="B85" s="26"/>
      <c r="C85" s="26"/>
      <c r="D85" s="26"/>
      <c r="E85" s="26"/>
      <c r="F85" s="122"/>
      <c r="G85" s="122"/>
      <c r="H85" s="122"/>
      <c r="I85" s="26"/>
      <c r="J85" s="122"/>
      <c r="K85" s="124"/>
      <c r="L85" s="125"/>
      <c r="M85" s="126"/>
      <c r="N85" s="26"/>
      <c r="O85" s="122"/>
      <c r="P85" s="94"/>
      <c r="Q85" s="94"/>
      <c r="R85" s="94"/>
      <c r="S85" s="26"/>
      <c r="T85" s="94"/>
      <c r="U85" s="94"/>
      <c r="V85" s="94"/>
      <c r="W85" s="94"/>
      <c r="X85" s="26"/>
      <c r="Y85" s="94"/>
      <c r="Z85" s="94"/>
      <c r="AA85" s="94"/>
      <c r="AB85" s="94"/>
      <c r="AC85" s="26"/>
      <c r="AD85" s="94"/>
      <c r="AE85" s="94"/>
      <c r="AF85" s="94"/>
      <c r="AG85" s="94"/>
      <c r="AH85" s="26"/>
      <c r="AI85" s="94"/>
      <c r="AJ85" s="94"/>
      <c r="AK85" s="94"/>
      <c r="AL85" s="94"/>
      <c r="AM85" s="26"/>
      <c r="AN85" s="94"/>
      <c r="AO85" s="94"/>
      <c r="AP85" s="94"/>
      <c r="AQ85" s="94"/>
      <c r="AR85" s="26"/>
      <c r="AS85" s="94"/>
      <c r="AT85" s="94"/>
      <c r="AU85" s="94"/>
      <c r="AV85" s="94"/>
      <c r="AW85" s="26"/>
      <c r="AX85" s="94"/>
      <c r="AY85" s="94"/>
      <c r="AZ85" s="94"/>
      <c r="BA85" s="94"/>
      <c r="BB85" s="26"/>
      <c r="BC85" s="94"/>
    </row>
    <row r="86" spans="1:55">
      <c r="AI86" s="94"/>
      <c r="AJ86" s="94"/>
      <c r="AK86" s="94"/>
      <c r="AL86" s="94"/>
      <c r="AM86" s="26"/>
      <c r="AN86" s="94"/>
      <c r="AO86" s="94"/>
      <c r="AP86" s="94"/>
      <c r="AQ86" s="94"/>
      <c r="AR86" s="26"/>
      <c r="AS86" s="94"/>
      <c r="AT86" s="94"/>
      <c r="AU86" s="94"/>
      <c r="AV86" s="94"/>
      <c r="AW86" s="26"/>
    </row>
  </sheetData>
  <mergeCells count="39">
    <mergeCell ref="R14:R15"/>
    <mergeCell ref="K14:K15"/>
    <mergeCell ref="L14:L15"/>
    <mergeCell ref="M14:M15"/>
    <mergeCell ref="O14:O15"/>
    <mergeCell ref="P14:P15"/>
    <mergeCell ref="Q14:Q15"/>
    <mergeCell ref="J14:J15"/>
    <mergeCell ref="C14:C15"/>
    <mergeCell ref="E14:E15"/>
    <mergeCell ref="F14:F15"/>
    <mergeCell ref="G14:G15"/>
    <mergeCell ref="H14:H15"/>
    <mergeCell ref="C42:C43"/>
    <mergeCell ref="E42:E43"/>
    <mergeCell ref="F42:F43"/>
    <mergeCell ref="G42:G43"/>
    <mergeCell ref="H42:H43"/>
    <mergeCell ref="J42:J43"/>
    <mergeCell ref="K42:K43"/>
    <mergeCell ref="L42:L43"/>
    <mergeCell ref="M42:M43"/>
    <mergeCell ref="O42:O43"/>
    <mergeCell ref="P42:P43"/>
    <mergeCell ref="Q42:Q43"/>
    <mergeCell ref="R42:R43"/>
    <mergeCell ref="C66:C67"/>
    <mergeCell ref="E66:E67"/>
    <mergeCell ref="F66:F67"/>
    <mergeCell ref="G66:G67"/>
    <mergeCell ref="H66:H67"/>
    <mergeCell ref="J66:J67"/>
    <mergeCell ref="K66:K67"/>
    <mergeCell ref="L66:L67"/>
    <mergeCell ref="M66:M67"/>
    <mergeCell ref="O66:O67"/>
    <mergeCell ref="P66:P67"/>
    <mergeCell ref="Q66:Q67"/>
    <mergeCell ref="R66:R67"/>
  </mergeCells>
  <phoneticPr fontId="4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ignoredErrors>
    <ignoredError sqref="AH37:AH55 Z60:AH60 AH61:AH79 AH8:AH27 BB61:BB80 BB37:BB56 D14:S15 AC26 AW28 D43 AC54 AW56 D66:S68 AC78 AW80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2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9" sqref="J49"/>
    </sheetView>
  </sheetViews>
  <sheetFormatPr baseColWidth="10" defaultColWidth="22.28515625" defaultRowHeight="12"/>
  <cols>
    <col min="1" max="1" width="4" style="132" customWidth="1"/>
    <col min="2" max="3" width="10.85546875" style="132" customWidth="1"/>
    <col min="4" max="5" width="13.42578125" style="132" customWidth="1"/>
    <col min="6" max="6" width="20.28515625" style="132" customWidth="1"/>
    <col min="7" max="8" width="13.42578125" style="132" customWidth="1"/>
    <col min="9" max="9" width="8.140625" style="132" customWidth="1"/>
    <col min="10" max="10" width="12.42578125" style="132" customWidth="1"/>
    <col min="11" max="11" width="8.7109375" style="132" customWidth="1"/>
    <col min="12" max="12" width="12" style="132" customWidth="1"/>
    <col min="13" max="13" width="12.85546875" style="132" customWidth="1"/>
    <col min="14" max="14" width="19.28515625" style="132" customWidth="1"/>
    <col min="15" max="15" width="18.140625" style="132" customWidth="1"/>
    <col min="16" max="16" width="13.28515625" style="132" customWidth="1"/>
    <col min="17" max="17" width="8.140625" style="132" customWidth="1"/>
    <col min="18" max="18" width="41" style="132" bestFit="1" customWidth="1"/>
    <col min="19" max="19" width="10.7109375" style="149" customWidth="1"/>
    <col min="20" max="20" width="13" style="132" customWidth="1"/>
    <col min="21" max="21" width="14.140625" style="149" customWidth="1"/>
    <col min="22" max="22" width="17.85546875" style="193" customWidth="1"/>
    <col min="23" max="23" width="18" style="149" customWidth="1"/>
    <col min="24" max="24" width="12.5703125" style="192" customWidth="1"/>
    <col min="25" max="25" width="8.140625" style="132" customWidth="1"/>
    <col min="26" max="26" width="9.5703125" style="132" customWidth="1"/>
    <col min="27" max="27" width="13" style="132" customWidth="1"/>
    <col min="28" max="16384" width="22.28515625" style="132"/>
  </cols>
  <sheetData>
    <row r="1" spans="2:26">
      <c r="B1" s="215" t="s">
        <v>206</v>
      </c>
      <c r="C1" s="215"/>
      <c r="D1" s="215"/>
      <c r="E1" s="215"/>
      <c r="F1" s="215"/>
      <c r="G1" s="215"/>
      <c r="H1" s="215"/>
      <c r="J1" s="215" t="s">
        <v>207</v>
      </c>
      <c r="K1" s="215"/>
      <c r="L1" s="215"/>
      <c r="M1" s="215"/>
      <c r="N1" s="215"/>
      <c r="O1" s="215"/>
      <c r="P1" s="215"/>
      <c r="Q1" s="133"/>
      <c r="R1" s="215" t="s">
        <v>208</v>
      </c>
      <c r="S1" s="215"/>
      <c r="T1" s="215"/>
      <c r="U1" s="215"/>
      <c r="V1" s="215"/>
      <c r="W1" s="215"/>
      <c r="X1" s="215"/>
    </row>
    <row r="2" spans="2:26" ht="64.5" customHeight="1">
      <c r="B2" s="131" t="s">
        <v>209</v>
      </c>
      <c r="C2" s="131" t="s">
        <v>202</v>
      </c>
      <c r="D2" s="131" t="s">
        <v>210</v>
      </c>
      <c r="E2" s="131" t="s">
        <v>203</v>
      </c>
      <c r="F2" s="131" t="s">
        <v>211</v>
      </c>
      <c r="G2" s="131" t="s">
        <v>204</v>
      </c>
      <c r="H2" s="131" t="s">
        <v>205</v>
      </c>
      <c r="J2" s="131" t="s">
        <v>209</v>
      </c>
      <c r="K2" s="131" t="s">
        <v>202</v>
      </c>
      <c r="L2" s="131" t="s">
        <v>210</v>
      </c>
      <c r="M2" s="131" t="s">
        <v>203</v>
      </c>
      <c r="N2" s="131" t="s">
        <v>211</v>
      </c>
      <c r="O2" s="131" t="s">
        <v>204</v>
      </c>
      <c r="P2" s="131" t="s">
        <v>205</v>
      </c>
      <c r="Q2" s="134"/>
      <c r="R2" s="131" t="s">
        <v>209</v>
      </c>
      <c r="S2" s="131" t="s">
        <v>202</v>
      </c>
      <c r="T2" s="131" t="s">
        <v>210</v>
      </c>
      <c r="U2" s="131" t="s">
        <v>203</v>
      </c>
      <c r="V2" s="191" t="s">
        <v>211</v>
      </c>
      <c r="W2" s="131" t="s">
        <v>204</v>
      </c>
      <c r="X2" s="191" t="s">
        <v>205</v>
      </c>
    </row>
    <row r="3" spans="2:26">
      <c r="B3" s="19">
        <v>2024</v>
      </c>
      <c r="C3" s="19">
        <v>514</v>
      </c>
      <c r="D3" s="171">
        <v>96025.470000000118</v>
      </c>
      <c r="E3" s="136">
        <v>0.11254092040794067</v>
      </c>
      <c r="F3" s="188">
        <v>636048783.4799999</v>
      </c>
      <c r="G3" s="136">
        <v>0.1503738451349588</v>
      </c>
      <c r="H3" s="183">
        <v>551.97923311388035</v>
      </c>
      <c r="J3" s="19">
        <v>2024</v>
      </c>
      <c r="K3" s="19">
        <v>500</v>
      </c>
      <c r="L3" s="137">
        <v>86026.189999999988</v>
      </c>
      <c r="M3" s="136">
        <v>0.12991394786761681</v>
      </c>
      <c r="N3" s="186">
        <v>577177807.0799998</v>
      </c>
      <c r="O3" s="136">
        <v>0.1926037604419169</v>
      </c>
      <c r="P3" s="183">
        <v>559.11055214696808</v>
      </c>
      <c r="Q3" s="138"/>
      <c r="R3" s="135">
        <v>2024</v>
      </c>
      <c r="S3" s="135">
        <v>5</v>
      </c>
      <c r="T3" s="139">
        <v>211.10000000000002</v>
      </c>
      <c r="U3" s="136">
        <v>1.4334362066565494E-2</v>
      </c>
      <c r="V3" s="209">
        <v>1529269.44</v>
      </c>
      <c r="W3" s="136">
        <v>3.3155425996428567E-2</v>
      </c>
      <c r="X3" s="188">
        <v>603.69076267171943</v>
      </c>
      <c r="Z3" s="14"/>
    </row>
    <row r="4" spans="2:26">
      <c r="B4" s="19">
        <v>2025</v>
      </c>
      <c r="C4" s="19">
        <v>376</v>
      </c>
      <c r="D4" s="171">
        <v>165751.64999999991</v>
      </c>
      <c r="E4" s="136">
        <v>0.19425932776100763</v>
      </c>
      <c r="F4" s="188">
        <v>1022031158.2800003</v>
      </c>
      <c r="G4" s="136">
        <v>0.24162730770026214</v>
      </c>
      <c r="H4" s="183">
        <v>513.83659342154408</v>
      </c>
      <c r="J4" s="19">
        <v>2025</v>
      </c>
      <c r="K4" s="19">
        <v>340</v>
      </c>
      <c r="L4" s="137">
        <v>88130.62</v>
      </c>
      <c r="M4" s="136">
        <v>0.13309198945368553</v>
      </c>
      <c r="N4" s="186">
        <v>518306245.92000002</v>
      </c>
      <c r="O4" s="136">
        <v>0.1729583688079821</v>
      </c>
      <c r="P4" s="183">
        <v>490.09285490105486</v>
      </c>
      <c r="Q4" s="138"/>
      <c r="R4" s="135">
        <v>2025</v>
      </c>
      <c r="S4" s="135">
        <v>8</v>
      </c>
      <c r="T4" s="139">
        <v>3475.6699999999996</v>
      </c>
      <c r="U4" s="136">
        <v>0.23600905828469768</v>
      </c>
      <c r="V4" s="209">
        <v>15803657.52</v>
      </c>
      <c r="W4" s="136">
        <v>0.34263222926710796</v>
      </c>
      <c r="X4" s="188">
        <v>378.91153648073612</v>
      </c>
      <c r="Z4" s="14"/>
    </row>
    <row r="5" spans="2:26">
      <c r="B5" s="19">
        <v>2026</v>
      </c>
      <c r="C5" s="19">
        <v>451</v>
      </c>
      <c r="D5" s="171">
        <v>187913.80500000002</v>
      </c>
      <c r="E5" s="136">
        <v>0.22023315868236062</v>
      </c>
      <c r="F5" s="188">
        <v>974576488.67999983</v>
      </c>
      <c r="G5" s="136">
        <v>0.23040813501618215</v>
      </c>
      <c r="H5" s="183">
        <v>432.19127721882899</v>
      </c>
      <c r="J5" s="19">
        <v>2026</v>
      </c>
      <c r="K5" s="19">
        <v>427</v>
      </c>
      <c r="L5" s="137">
        <v>143663.39500000002</v>
      </c>
      <c r="M5" s="136">
        <v>0.21695577600861837</v>
      </c>
      <c r="N5" s="186">
        <v>724373959.43999994</v>
      </c>
      <c r="O5" s="136">
        <v>0.24172299565739674</v>
      </c>
      <c r="P5" s="183">
        <v>420.18007871803383</v>
      </c>
      <c r="Q5" s="138"/>
      <c r="R5" s="135">
        <v>2026</v>
      </c>
      <c r="S5" s="135">
        <v>5</v>
      </c>
      <c r="T5" s="139">
        <v>178.10000000000002</v>
      </c>
      <c r="U5" s="136">
        <v>1.2093557006420249E-2</v>
      </c>
      <c r="V5" s="209">
        <v>2328994.3199999998</v>
      </c>
      <c r="W5" s="136">
        <v>5.0493913500855983E-2</v>
      </c>
      <c r="X5" s="188">
        <v>1089.7409320606398</v>
      </c>
      <c r="Z5" s="14"/>
    </row>
    <row r="6" spans="2:26">
      <c r="B6" s="19">
        <v>2027</v>
      </c>
      <c r="C6" s="19">
        <v>250</v>
      </c>
      <c r="D6" s="171">
        <v>117974.59000000004</v>
      </c>
      <c r="E6" s="136">
        <v>0.13826507637348112</v>
      </c>
      <c r="F6" s="188">
        <v>647929048.9200002</v>
      </c>
      <c r="G6" s="136">
        <v>0.15318256239350378</v>
      </c>
      <c r="H6" s="183">
        <v>457.67556734039084</v>
      </c>
      <c r="J6" s="19">
        <v>2027</v>
      </c>
      <c r="K6" s="19">
        <v>239</v>
      </c>
      <c r="L6" s="137">
        <v>94212.22</v>
      </c>
      <c r="M6" s="136">
        <v>0.14227622352649172</v>
      </c>
      <c r="N6" s="186">
        <v>451819158.84000003</v>
      </c>
      <c r="O6" s="136">
        <v>0.1507716824258041</v>
      </c>
      <c r="P6" s="183">
        <v>399.64663363202777</v>
      </c>
      <c r="Q6" s="138"/>
      <c r="R6" s="135">
        <v>2027</v>
      </c>
      <c r="S6" s="135">
        <v>0</v>
      </c>
      <c r="T6" s="139">
        <v>0</v>
      </c>
      <c r="U6" s="136">
        <v>0</v>
      </c>
      <c r="V6" s="209">
        <v>0</v>
      </c>
      <c r="W6" s="136">
        <v>0</v>
      </c>
      <c r="X6" s="209" t="s">
        <v>265</v>
      </c>
    </row>
    <row r="7" spans="2:26">
      <c r="B7" s="19">
        <v>2028</v>
      </c>
      <c r="C7" s="19">
        <v>154</v>
      </c>
      <c r="D7" s="171">
        <v>113193.04999999996</v>
      </c>
      <c r="E7" s="136">
        <v>0.13266115782387763</v>
      </c>
      <c r="F7" s="188">
        <v>409796117.75999999</v>
      </c>
      <c r="G7" s="136">
        <v>9.6883477414727665E-2</v>
      </c>
      <c r="H7" s="183">
        <v>301.69411001823886</v>
      </c>
      <c r="J7" s="19">
        <v>2028</v>
      </c>
      <c r="K7" s="19">
        <v>144</v>
      </c>
      <c r="L7" s="137">
        <v>98178.52</v>
      </c>
      <c r="M7" s="136">
        <v>0.14826600049356803</v>
      </c>
      <c r="N7" s="186">
        <v>324530949.12000006</v>
      </c>
      <c r="O7" s="136">
        <v>0.10829571132771011</v>
      </c>
      <c r="P7" s="183">
        <v>275.45990467161255</v>
      </c>
      <c r="Q7" s="138"/>
      <c r="R7" s="135">
        <v>2028</v>
      </c>
      <c r="S7" s="135">
        <v>2</v>
      </c>
      <c r="T7" s="139">
        <v>10556.83</v>
      </c>
      <c r="U7" s="136">
        <v>0.71684236615433716</v>
      </c>
      <c r="V7" s="209">
        <v>26462337.240000002</v>
      </c>
      <c r="W7" s="136">
        <v>0.5737184312356074</v>
      </c>
      <c r="X7" s="188">
        <v>208.88796826320024</v>
      </c>
    </row>
    <row r="8" spans="2:26">
      <c r="B8" s="19" t="s">
        <v>263</v>
      </c>
      <c r="C8" s="19">
        <v>120</v>
      </c>
      <c r="D8" s="171">
        <v>168807.46</v>
      </c>
      <c r="E8" s="136">
        <v>0.19784070747195096</v>
      </c>
      <c r="F8" s="188">
        <v>524796163.80000019</v>
      </c>
      <c r="G8" s="136">
        <v>0.1240716421638485</v>
      </c>
      <c r="H8" s="183">
        <v>259.07038498180123</v>
      </c>
      <c r="J8" s="19" t="s">
        <v>263</v>
      </c>
      <c r="K8" s="19">
        <v>112</v>
      </c>
      <c r="L8" s="137">
        <v>148383.95000000001</v>
      </c>
      <c r="M8" s="136">
        <v>0.22408460428958976</v>
      </c>
      <c r="N8" s="186">
        <v>385897307.64000005</v>
      </c>
      <c r="O8" s="136">
        <v>0.12877361479280408</v>
      </c>
      <c r="P8" s="183">
        <v>216.7222868106692</v>
      </c>
      <c r="Q8" s="138"/>
      <c r="R8" s="19" t="s">
        <v>263</v>
      </c>
      <c r="S8" s="135">
        <v>1</v>
      </c>
      <c r="T8" s="139">
        <v>305.14999999999998</v>
      </c>
      <c r="U8" s="136">
        <v>2.0720656487979439E-2</v>
      </c>
      <c r="V8" s="209">
        <v>0</v>
      </c>
      <c r="W8" s="136">
        <v>0</v>
      </c>
      <c r="X8" s="209">
        <v>0</v>
      </c>
    </row>
    <row r="9" spans="2:26">
      <c r="B9" s="19" t="s">
        <v>264</v>
      </c>
      <c r="C9" s="19">
        <v>6</v>
      </c>
      <c r="D9" s="171">
        <v>3583.35</v>
      </c>
      <c r="E9" s="136">
        <v>4.1996514793813944E-3</v>
      </c>
      <c r="F9" s="188">
        <v>14605569.48</v>
      </c>
      <c r="G9" s="136">
        <v>3.4530301765170529E-3</v>
      </c>
      <c r="H9" s="184">
        <v>339.66282668452709</v>
      </c>
      <c r="J9" s="19" t="s">
        <v>264</v>
      </c>
      <c r="K9" s="19">
        <v>6</v>
      </c>
      <c r="L9" s="137">
        <v>3583.35</v>
      </c>
      <c r="M9" s="136">
        <v>5.4114583604298267E-3</v>
      </c>
      <c r="N9" s="186">
        <v>14605569.48</v>
      </c>
      <c r="O9" s="136">
        <v>4.8738665463860849E-3</v>
      </c>
      <c r="P9" s="184">
        <v>339.66282668452709</v>
      </c>
      <c r="Q9" s="140"/>
      <c r="R9" s="19" t="s">
        <v>264</v>
      </c>
      <c r="S9" s="135">
        <v>0</v>
      </c>
      <c r="T9" s="139">
        <v>0</v>
      </c>
      <c r="U9" s="136">
        <v>0</v>
      </c>
      <c r="V9" s="209">
        <v>0</v>
      </c>
      <c r="W9" s="136">
        <v>0</v>
      </c>
      <c r="X9" s="210" t="s">
        <v>265</v>
      </c>
    </row>
    <row r="10" spans="2:26">
      <c r="B10" s="141" t="s">
        <v>1</v>
      </c>
      <c r="C10" s="170">
        <f>SUM(C3:C9)</f>
        <v>1871</v>
      </c>
      <c r="D10" s="143">
        <f>SUM(D3:D9)</f>
        <v>853249.375</v>
      </c>
      <c r="E10" s="144">
        <f>SUM(E3:E9)</f>
        <v>1</v>
      </c>
      <c r="F10" s="187">
        <f>SUM(F3:F9)</f>
        <v>4229783330.4000001</v>
      </c>
      <c r="G10" s="144">
        <f>SUM(G3:G9)</f>
        <v>1.0000000000000002</v>
      </c>
      <c r="H10" s="185">
        <f t="shared" ref="H10" si="0">(F10/12)/D10</f>
        <v>413.10542325331323</v>
      </c>
      <c r="J10" s="141" t="s">
        <v>253</v>
      </c>
      <c r="K10" s="170">
        <f>SUM(K3:K9)</f>
        <v>1768</v>
      </c>
      <c r="L10" s="143">
        <f>SUM(L3:L9)</f>
        <v>662178.245</v>
      </c>
      <c r="M10" s="144">
        <f>SUM(M3:M9)</f>
        <v>1</v>
      </c>
      <c r="N10" s="187">
        <f>SUM(N3:N9)</f>
        <v>2996710997.5199995</v>
      </c>
      <c r="O10" s="144">
        <f>SUM(O3:O9)</f>
        <v>1</v>
      </c>
      <c r="P10" s="185">
        <f t="shared" ref="P10" si="1">(N10/12)/L10</f>
        <v>377.12793850543966</v>
      </c>
      <c r="Q10" s="145"/>
      <c r="R10" s="141" t="s">
        <v>2</v>
      </c>
      <c r="S10" s="142">
        <v>21</v>
      </c>
      <c r="T10" s="146">
        <v>14726.849999999999</v>
      </c>
      <c r="U10" s="144">
        <v>1</v>
      </c>
      <c r="V10" s="211">
        <v>46124258.520000003</v>
      </c>
      <c r="W10" s="144">
        <v>0.99999999999999989</v>
      </c>
      <c r="X10" s="212">
        <v>260.99866638147336</v>
      </c>
    </row>
    <row r="11" spans="2:26">
      <c r="D11" s="147"/>
      <c r="F11" s="148"/>
      <c r="N11" s="188"/>
      <c r="P11" s="189"/>
      <c r="S11" s="132"/>
      <c r="T11" s="150"/>
      <c r="V11" s="209"/>
      <c r="X11" s="188"/>
    </row>
    <row r="12" spans="2:26">
      <c r="D12" s="148"/>
      <c r="F12" s="148"/>
      <c r="J12" s="19">
        <v>2024</v>
      </c>
      <c r="K12" s="19">
        <v>14</v>
      </c>
      <c r="L12" s="137">
        <v>9999.2800000000007</v>
      </c>
      <c r="M12" s="136">
        <v>5.2313769190726195E-2</v>
      </c>
      <c r="N12" s="188">
        <v>58870976.400000006</v>
      </c>
      <c r="O12" s="136">
        <v>4.7743327646075084E-2</v>
      </c>
      <c r="P12" s="183">
        <v>490.62679512924927</v>
      </c>
      <c r="Q12" s="138"/>
      <c r="R12" s="135">
        <v>2024</v>
      </c>
      <c r="S12" s="135">
        <v>52</v>
      </c>
      <c r="T12" s="139">
        <v>12293.750000000002</v>
      </c>
      <c r="U12" s="136">
        <v>0.12678617027025579</v>
      </c>
      <c r="V12" s="209">
        <v>59217328.919999979</v>
      </c>
      <c r="W12" s="136">
        <v>0.17855202238115625</v>
      </c>
      <c r="X12" s="188">
        <v>401.4053815963394</v>
      </c>
    </row>
    <row r="13" spans="2:26">
      <c r="J13" s="19">
        <v>2025</v>
      </c>
      <c r="K13" s="19">
        <v>36</v>
      </c>
      <c r="L13" s="137">
        <v>77621.03</v>
      </c>
      <c r="M13" s="136">
        <v>0.40609410355209913</v>
      </c>
      <c r="N13" s="188">
        <v>503724912.35999995</v>
      </c>
      <c r="O13" s="136">
        <v>0.40851205474985008</v>
      </c>
      <c r="P13" s="183">
        <v>540.79514314612925</v>
      </c>
      <c r="Q13" s="138"/>
      <c r="R13" s="135">
        <v>2025</v>
      </c>
      <c r="S13" s="135">
        <v>15</v>
      </c>
      <c r="T13" s="139">
        <v>1910.4699999999998</v>
      </c>
      <c r="U13" s="136">
        <v>1.9702790012503552E-2</v>
      </c>
      <c r="V13" s="209">
        <v>13167329.16</v>
      </c>
      <c r="W13" s="136">
        <v>3.970211581229105E-2</v>
      </c>
      <c r="X13" s="188">
        <v>574.34946897883765</v>
      </c>
    </row>
    <row r="14" spans="2:26">
      <c r="J14" s="19">
        <v>2026</v>
      </c>
      <c r="K14" s="19">
        <v>24</v>
      </c>
      <c r="L14" s="137">
        <v>44250.409999999996</v>
      </c>
      <c r="M14" s="136">
        <v>0.23150724205492818</v>
      </c>
      <c r="N14" s="188">
        <v>250202529.23999995</v>
      </c>
      <c r="O14" s="136">
        <v>0.20290985578730775</v>
      </c>
      <c r="P14" s="183">
        <v>471.18683804285649</v>
      </c>
      <c r="Q14" s="138"/>
      <c r="R14" s="135">
        <v>2026</v>
      </c>
      <c r="S14" s="135">
        <v>79</v>
      </c>
      <c r="T14" s="139">
        <v>12786.920000000002</v>
      </c>
      <c r="U14" s="136">
        <v>0.13187226162498336</v>
      </c>
      <c r="V14" s="209">
        <v>101342961.59999999</v>
      </c>
      <c r="W14" s="136">
        <v>0.30556918182212167</v>
      </c>
      <c r="X14" s="188">
        <v>660.45981362204486</v>
      </c>
    </row>
    <row r="15" spans="2:26">
      <c r="D15" s="147"/>
      <c r="J15" s="19">
        <v>2027</v>
      </c>
      <c r="K15" s="19">
        <v>11</v>
      </c>
      <c r="L15" s="137">
        <v>23762.370000000003</v>
      </c>
      <c r="M15" s="136">
        <v>0.1243188649187378</v>
      </c>
      <c r="N15" s="188">
        <v>196109890.08000001</v>
      </c>
      <c r="O15" s="136">
        <v>0.15904167569955929</v>
      </c>
      <c r="P15" s="183">
        <v>687.74667005016749</v>
      </c>
      <c r="Q15" s="138"/>
      <c r="R15" s="135">
        <v>2027</v>
      </c>
      <c r="S15" s="135">
        <v>21</v>
      </c>
      <c r="T15" s="139">
        <v>3656.73</v>
      </c>
      <c r="U15" s="136">
        <v>3.7712072590735328E-2</v>
      </c>
      <c r="V15" s="209">
        <v>24243789.960000001</v>
      </c>
      <c r="W15" s="136">
        <v>7.3099847738657048E-2</v>
      </c>
      <c r="X15" s="188">
        <v>552.49248098711143</v>
      </c>
    </row>
    <row r="16" spans="2:26">
      <c r="J16" s="19">
        <v>2028</v>
      </c>
      <c r="K16" s="19">
        <v>10</v>
      </c>
      <c r="L16" s="137">
        <v>15014.530000000002</v>
      </c>
      <c r="M16" s="136">
        <v>7.855232145986854E-2</v>
      </c>
      <c r="N16" s="188">
        <v>85265168.640000001</v>
      </c>
      <c r="O16" s="136">
        <v>6.914855387343917E-2</v>
      </c>
      <c r="P16" s="183">
        <v>473.23697245268409</v>
      </c>
      <c r="Q16" s="138"/>
      <c r="R16" s="135">
        <v>2028</v>
      </c>
      <c r="S16" s="135">
        <v>31</v>
      </c>
      <c r="T16" s="139">
        <v>43413.35</v>
      </c>
      <c r="U16" s="136">
        <v>0.4477244441364277</v>
      </c>
      <c r="V16" s="209">
        <v>88216093.800000012</v>
      </c>
      <c r="W16" s="136">
        <v>0.26598906505619174</v>
      </c>
      <c r="X16" s="188">
        <v>169.33365312743663</v>
      </c>
    </row>
    <row r="17" spans="10:24">
      <c r="J17" s="19" t="s">
        <v>263</v>
      </c>
      <c r="K17" s="19">
        <v>8</v>
      </c>
      <c r="L17" s="137">
        <v>20492.88</v>
      </c>
      <c r="M17" s="136">
        <v>0.10721369882364021</v>
      </c>
      <c r="N17" s="188">
        <v>138898856.16</v>
      </c>
      <c r="O17" s="136">
        <v>0.11264453224376848</v>
      </c>
      <c r="P17" s="183">
        <v>564.82567018398584</v>
      </c>
      <c r="Q17" s="138"/>
      <c r="R17" s="19" t="s">
        <v>263</v>
      </c>
      <c r="S17" s="135">
        <v>15</v>
      </c>
      <c r="T17" s="139">
        <v>21996.470000000008</v>
      </c>
      <c r="U17" s="136">
        <v>0.22685089502914685</v>
      </c>
      <c r="V17" s="209">
        <v>44305312.320000008</v>
      </c>
      <c r="W17" s="136">
        <v>0.13358932699669565</v>
      </c>
      <c r="X17" s="188">
        <v>167.85008503637172</v>
      </c>
    </row>
    <row r="18" spans="10:24">
      <c r="J18" s="19" t="s">
        <v>264</v>
      </c>
      <c r="K18" s="19">
        <v>0</v>
      </c>
      <c r="L18" s="137">
        <v>0</v>
      </c>
      <c r="M18" s="136">
        <v>0</v>
      </c>
      <c r="N18" s="188">
        <v>0</v>
      </c>
      <c r="O18" s="136">
        <v>0</v>
      </c>
      <c r="P18" s="190">
        <v>0</v>
      </c>
      <c r="Q18" s="140"/>
      <c r="R18" s="19" t="s">
        <v>264</v>
      </c>
      <c r="S18" s="135">
        <v>3</v>
      </c>
      <c r="T18" s="139">
        <v>906.75</v>
      </c>
      <c r="U18" s="136">
        <v>9.3513663359474867E-3</v>
      </c>
      <c r="V18" s="209">
        <v>1160268.48</v>
      </c>
      <c r="W18" s="136">
        <v>3.4984401928865355E-3</v>
      </c>
      <c r="X18" s="210">
        <v>106.63252274607113</v>
      </c>
    </row>
    <row r="19" spans="10:24">
      <c r="J19" s="141" t="s">
        <v>74</v>
      </c>
      <c r="K19" s="170">
        <f>SUM(K12:K18)</f>
        <v>103</v>
      </c>
      <c r="L19" s="143">
        <f>SUM(L12:L18)</f>
        <v>191140.5</v>
      </c>
      <c r="M19" s="144">
        <f>SUM(M12:M18)</f>
        <v>1.0000000000000002</v>
      </c>
      <c r="N19" s="187">
        <f>SUM(N12:N18)</f>
        <v>1233072332.8800001</v>
      </c>
      <c r="O19" s="144">
        <f>SUM(O12:O18)</f>
        <v>0.99999999999999989</v>
      </c>
      <c r="P19" s="185">
        <f t="shared" ref="P19" si="2">(N19/12)/L19</f>
        <v>537.59421859836095</v>
      </c>
      <c r="Q19" s="145"/>
      <c r="R19" s="141" t="s">
        <v>156</v>
      </c>
      <c r="S19" s="142">
        <v>216</v>
      </c>
      <c r="T19" s="146">
        <v>96964.44</v>
      </c>
      <c r="U19" s="144">
        <v>1</v>
      </c>
      <c r="V19" s="211">
        <v>331653084.24000001</v>
      </c>
      <c r="W19" s="144">
        <v>1</v>
      </c>
      <c r="X19" s="212">
        <v>285.02982144794521</v>
      </c>
    </row>
    <row r="20" spans="10:24">
      <c r="S20" s="132"/>
      <c r="T20" s="151"/>
      <c r="V20" s="209"/>
      <c r="X20" s="188"/>
    </row>
    <row r="21" spans="10:24">
      <c r="K21" s="133"/>
      <c r="L21" s="152"/>
      <c r="M21" s="153"/>
      <c r="N21" s="154"/>
      <c r="O21" s="154"/>
      <c r="P21" s="154"/>
      <c r="Q21" s="155"/>
      <c r="R21" s="135">
        <v>2024</v>
      </c>
      <c r="S21" s="135">
        <v>76</v>
      </c>
      <c r="T21" s="139">
        <v>8170.6799999999985</v>
      </c>
      <c r="U21" s="136">
        <v>0.1162626531832185</v>
      </c>
      <c r="V21" s="209">
        <v>94401320.639999986</v>
      </c>
      <c r="W21" s="136">
        <v>0.21221978015944729</v>
      </c>
      <c r="X21" s="188">
        <v>962.80563184459561</v>
      </c>
    </row>
    <row r="22" spans="10:24">
      <c r="R22" s="135">
        <v>2025</v>
      </c>
      <c r="S22" s="135">
        <v>55</v>
      </c>
      <c r="T22" s="139">
        <v>25594.19</v>
      </c>
      <c r="U22" s="136">
        <v>0.36418614307198416</v>
      </c>
      <c r="V22" s="209">
        <v>114501765.35999997</v>
      </c>
      <c r="W22" s="136">
        <v>0.25740677469157719</v>
      </c>
      <c r="X22" s="188">
        <v>372.81171156422602</v>
      </c>
    </row>
    <row r="23" spans="10:24">
      <c r="R23" s="135">
        <v>2026</v>
      </c>
      <c r="S23" s="135">
        <v>56</v>
      </c>
      <c r="T23" s="139">
        <v>16852.350000000006</v>
      </c>
      <c r="U23" s="136">
        <v>0.23979631112370248</v>
      </c>
      <c r="V23" s="209">
        <v>114663678.11999997</v>
      </c>
      <c r="W23" s="136">
        <v>0.25777076420040246</v>
      </c>
      <c r="X23" s="188">
        <v>567.00142769406011</v>
      </c>
    </row>
    <row r="24" spans="10:24">
      <c r="R24" s="135">
        <v>2027</v>
      </c>
      <c r="S24" s="135">
        <v>16</v>
      </c>
      <c r="T24" s="139">
        <v>6635.7600000000011</v>
      </c>
      <c r="U24" s="136">
        <v>9.4421891872778552E-2</v>
      </c>
      <c r="V24" s="209">
        <v>42307664.280000001</v>
      </c>
      <c r="W24" s="136">
        <v>9.5110144134539748E-2</v>
      </c>
      <c r="X24" s="188">
        <v>531.30895180054722</v>
      </c>
    </row>
    <row r="25" spans="10:24">
      <c r="R25" s="135">
        <v>2028</v>
      </c>
      <c r="S25" s="135">
        <v>7</v>
      </c>
      <c r="T25" s="139">
        <v>5687.01</v>
      </c>
      <c r="U25" s="136">
        <v>8.0921890378707229E-2</v>
      </c>
      <c r="V25" s="209">
        <v>35335282.920000002</v>
      </c>
      <c r="W25" s="136">
        <v>7.9435816388111424E-2</v>
      </c>
      <c r="X25" s="188">
        <v>517.77769161650849</v>
      </c>
    </row>
    <row r="26" spans="10:24">
      <c r="R26" s="19" t="s">
        <v>263</v>
      </c>
      <c r="S26" s="135">
        <v>13</v>
      </c>
      <c r="T26" s="139">
        <v>6880.67</v>
      </c>
      <c r="U26" s="136">
        <v>9.7906777633951669E-2</v>
      </c>
      <c r="V26" s="209">
        <v>39923329.799999997</v>
      </c>
      <c r="W26" s="136">
        <v>8.9750018494964889E-2</v>
      </c>
      <c r="X26" s="188">
        <v>483.52037664936699</v>
      </c>
    </row>
    <row r="27" spans="10:24">
      <c r="R27" s="19" t="s">
        <v>264</v>
      </c>
      <c r="S27" s="135">
        <v>1</v>
      </c>
      <c r="T27" s="139">
        <v>457.11</v>
      </c>
      <c r="U27" s="136">
        <v>6.5043327356573777E-3</v>
      </c>
      <c r="V27" s="209">
        <v>3695054.4000000004</v>
      </c>
      <c r="W27" s="136">
        <v>8.3067019309572086E-3</v>
      </c>
      <c r="X27" s="210">
        <v>673.62604187175953</v>
      </c>
    </row>
    <row r="28" spans="10:24">
      <c r="R28" s="141" t="s">
        <v>6</v>
      </c>
      <c r="S28" s="142">
        <v>224</v>
      </c>
      <c r="T28" s="146">
        <v>70277.77</v>
      </c>
      <c r="U28" s="144">
        <v>1</v>
      </c>
      <c r="V28" s="211">
        <v>444828095.51999986</v>
      </c>
      <c r="W28" s="144">
        <v>1.0000000000000002</v>
      </c>
      <c r="X28" s="212">
        <v>527.46420326086024</v>
      </c>
    </row>
    <row r="29" spans="10:24">
      <c r="S29" s="132"/>
      <c r="T29" s="151"/>
      <c r="V29" s="209"/>
      <c r="X29" s="188"/>
    </row>
    <row r="30" spans="10:24">
      <c r="R30" s="135">
        <v>2024</v>
      </c>
      <c r="S30" s="135">
        <v>9</v>
      </c>
      <c r="T30" s="139">
        <v>1087.8699999999999</v>
      </c>
      <c r="U30" s="136">
        <v>6.4183336121040158E-2</v>
      </c>
      <c r="V30" s="209">
        <v>5707095.3599999994</v>
      </c>
      <c r="W30" s="136">
        <v>7.9272828413352106E-2</v>
      </c>
      <c r="X30" s="188">
        <v>437.1765744068685</v>
      </c>
    </row>
    <row r="31" spans="10:24">
      <c r="R31" s="135">
        <v>2025</v>
      </c>
      <c r="S31" s="135">
        <v>11</v>
      </c>
      <c r="T31" s="139">
        <v>5085.7300000000005</v>
      </c>
      <c r="U31" s="136">
        <v>0.30005342367273447</v>
      </c>
      <c r="V31" s="209">
        <v>16761002.76</v>
      </c>
      <c r="W31" s="136">
        <v>0.23281406950754038</v>
      </c>
      <c r="X31" s="188">
        <v>274.64105054731567</v>
      </c>
    </row>
    <row r="32" spans="10:24">
      <c r="R32" s="135">
        <v>2026</v>
      </c>
      <c r="S32" s="135">
        <v>14</v>
      </c>
      <c r="T32" s="139">
        <v>3650.2849999999999</v>
      </c>
      <c r="U32" s="136">
        <v>0.21536348009651068</v>
      </c>
      <c r="V32" s="209">
        <v>24629424.119999994</v>
      </c>
      <c r="W32" s="136">
        <v>0.34210819848372664</v>
      </c>
      <c r="X32" s="188">
        <v>562.27171577013837</v>
      </c>
    </row>
    <row r="33" spans="18:26">
      <c r="R33" s="135">
        <v>2027</v>
      </c>
      <c r="S33" s="135">
        <v>7</v>
      </c>
      <c r="T33" s="139">
        <v>3594.6299999999997</v>
      </c>
      <c r="U33" s="136">
        <v>0.21207988594296615</v>
      </c>
      <c r="V33" s="209">
        <v>14521329.720000001</v>
      </c>
      <c r="W33" s="136">
        <v>0.20170451107150775</v>
      </c>
      <c r="X33" s="188">
        <v>336.64405237813077</v>
      </c>
    </row>
    <row r="34" spans="18:26">
      <c r="R34" s="135">
        <v>2028</v>
      </c>
      <c r="S34" s="135">
        <v>2</v>
      </c>
      <c r="T34" s="139">
        <v>1902.27</v>
      </c>
      <c r="U34" s="136">
        <v>0.11223219208450556</v>
      </c>
      <c r="V34" s="209">
        <v>832226.39999999991</v>
      </c>
      <c r="W34" s="136">
        <v>1.1559810454658625E-2</v>
      </c>
      <c r="X34" s="188">
        <v>36.45760065605829</v>
      </c>
    </row>
    <row r="35" spans="18:26">
      <c r="R35" s="19" t="s">
        <v>263</v>
      </c>
      <c r="S35" s="135">
        <v>5</v>
      </c>
      <c r="T35" s="139">
        <v>1628.63</v>
      </c>
      <c r="U35" s="136">
        <v>9.6087682082242956E-2</v>
      </c>
      <c r="V35" s="209">
        <v>9542005.2000000011</v>
      </c>
      <c r="W35" s="136">
        <v>0.13254058206921457</v>
      </c>
      <c r="X35" s="188">
        <v>488.24294038547737</v>
      </c>
    </row>
    <row r="36" spans="18:26">
      <c r="R36" s="19" t="s">
        <v>264</v>
      </c>
      <c r="S36" s="135">
        <v>0</v>
      </c>
      <c r="T36" s="139">
        <v>0</v>
      </c>
      <c r="U36" s="136">
        <v>0</v>
      </c>
      <c r="V36" s="209">
        <v>0</v>
      </c>
      <c r="W36" s="136">
        <v>0</v>
      </c>
      <c r="X36" s="210" t="s">
        <v>265</v>
      </c>
    </row>
    <row r="37" spans="18:26">
      <c r="R37" s="141" t="s">
        <v>5</v>
      </c>
      <c r="S37" s="142">
        <v>48</v>
      </c>
      <c r="T37" s="146">
        <v>16949.415000000001</v>
      </c>
      <c r="U37" s="144">
        <v>0.99999999999999989</v>
      </c>
      <c r="V37" s="211">
        <v>71993083.559999987</v>
      </c>
      <c r="W37" s="144">
        <v>1</v>
      </c>
      <c r="X37" s="212">
        <v>353.96051309145469</v>
      </c>
    </row>
    <row r="38" spans="18:26">
      <c r="S38" s="132"/>
      <c r="T38" s="151"/>
      <c r="V38" s="209"/>
      <c r="X38" s="188"/>
      <c r="Z38" s="14"/>
    </row>
    <row r="39" spans="18:26">
      <c r="R39" s="135">
        <v>2024</v>
      </c>
      <c r="S39" s="135">
        <v>0</v>
      </c>
      <c r="T39" s="139">
        <v>0</v>
      </c>
      <c r="U39" s="136">
        <v>0</v>
      </c>
      <c r="V39" s="209">
        <v>0</v>
      </c>
      <c r="W39" s="136">
        <v>0</v>
      </c>
      <c r="X39" s="209" t="s">
        <v>265</v>
      </c>
    </row>
    <row r="40" spans="18:26">
      <c r="R40" s="135">
        <v>2025</v>
      </c>
      <c r="S40" s="135">
        <v>3</v>
      </c>
      <c r="T40" s="139">
        <v>34151.410000000003</v>
      </c>
      <c r="U40" s="136">
        <v>1</v>
      </c>
      <c r="V40" s="209">
        <v>186661097.75999999</v>
      </c>
      <c r="W40" s="136">
        <v>1</v>
      </c>
      <c r="X40" s="209">
        <v>455.47435611004045</v>
      </c>
    </row>
    <row r="41" spans="18:26">
      <c r="R41" s="135">
        <v>2026</v>
      </c>
      <c r="S41" s="135">
        <v>0</v>
      </c>
      <c r="T41" s="139">
        <v>0</v>
      </c>
      <c r="U41" s="136">
        <v>0</v>
      </c>
      <c r="V41" s="209">
        <v>0</v>
      </c>
      <c r="W41" s="136">
        <v>0</v>
      </c>
      <c r="X41" s="209" t="s">
        <v>265</v>
      </c>
    </row>
    <row r="42" spans="18:26">
      <c r="R42" s="135">
        <v>2027</v>
      </c>
      <c r="S42" s="135">
        <v>0</v>
      </c>
      <c r="T42" s="139">
        <v>0</v>
      </c>
      <c r="U42" s="136">
        <v>0</v>
      </c>
      <c r="V42" s="209">
        <v>0</v>
      </c>
      <c r="W42" s="136">
        <v>0</v>
      </c>
      <c r="X42" s="209" t="s">
        <v>265</v>
      </c>
    </row>
    <row r="43" spans="18:26">
      <c r="R43" s="135">
        <v>2028</v>
      </c>
      <c r="S43" s="135">
        <v>0</v>
      </c>
      <c r="T43" s="139">
        <v>0</v>
      </c>
      <c r="U43" s="136">
        <v>0</v>
      </c>
      <c r="V43" s="209">
        <v>0</v>
      </c>
      <c r="W43" s="136">
        <v>0</v>
      </c>
      <c r="X43" s="209" t="s">
        <v>265</v>
      </c>
    </row>
    <row r="44" spans="18:26">
      <c r="R44" s="19" t="s">
        <v>263</v>
      </c>
      <c r="S44" s="135">
        <v>0</v>
      </c>
      <c r="T44" s="139">
        <v>0</v>
      </c>
      <c r="U44" s="136">
        <v>0</v>
      </c>
      <c r="V44" s="209">
        <v>0</v>
      </c>
      <c r="W44" s="136">
        <v>0</v>
      </c>
      <c r="X44" s="209" t="s">
        <v>265</v>
      </c>
    </row>
    <row r="45" spans="18:26">
      <c r="R45" s="19" t="s">
        <v>264</v>
      </c>
      <c r="S45" s="135">
        <v>0</v>
      </c>
      <c r="T45" s="139">
        <v>0</v>
      </c>
      <c r="U45" s="136">
        <v>0</v>
      </c>
      <c r="V45" s="209">
        <v>0</v>
      </c>
      <c r="W45" s="136">
        <v>0</v>
      </c>
      <c r="X45" s="210" t="s">
        <v>265</v>
      </c>
    </row>
    <row r="46" spans="18:26">
      <c r="R46" s="141" t="s">
        <v>9</v>
      </c>
      <c r="S46" s="142">
        <v>3</v>
      </c>
      <c r="T46" s="146">
        <v>34151.410000000003</v>
      </c>
      <c r="U46" s="144">
        <v>1</v>
      </c>
      <c r="V46" s="211">
        <v>186661097.75999999</v>
      </c>
      <c r="W46" s="144">
        <v>1</v>
      </c>
      <c r="X46" s="212">
        <v>455.47435611004045</v>
      </c>
    </row>
    <row r="47" spans="18:26">
      <c r="S47" s="132"/>
      <c r="T47" s="151"/>
      <c r="V47" s="209"/>
      <c r="X47" s="209"/>
    </row>
    <row r="48" spans="18:26">
      <c r="R48" s="135">
        <v>2024</v>
      </c>
      <c r="S48" s="135">
        <v>80</v>
      </c>
      <c r="T48" s="139">
        <v>13497.989999999998</v>
      </c>
      <c r="U48" s="136">
        <v>0.32772181937459421</v>
      </c>
      <c r="V48" s="209">
        <v>111049446.71999997</v>
      </c>
      <c r="W48" s="136">
        <v>0.35741762557710172</v>
      </c>
      <c r="X48" s="209">
        <v>685.59248895576286</v>
      </c>
    </row>
    <row r="49" spans="18:24">
      <c r="R49" s="135">
        <v>2025</v>
      </c>
      <c r="S49" s="135">
        <v>45</v>
      </c>
      <c r="T49" s="139">
        <v>6177.2300000000014</v>
      </c>
      <c r="U49" s="136">
        <v>0.14997885272513353</v>
      </c>
      <c r="V49" s="209">
        <v>62846239.800000027</v>
      </c>
      <c r="W49" s="136">
        <v>0.202273441869564</v>
      </c>
      <c r="X49" s="209">
        <v>847.82121598192089</v>
      </c>
    </row>
    <row r="50" spans="18:24">
      <c r="R50" s="135">
        <v>2026</v>
      </c>
      <c r="S50" s="135">
        <v>50</v>
      </c>
      <c r="T50" s="139">
        <v>9763.2000000000007</v>
      </c>
      <c r="U50" s="136">
        <v>0.23704371294674531</v>
      </c>
      <c r="V50" s="209">
        <v>78319811.280000001</v>
      </c>
      <c r="W50" s="136">
        <v>0.25207582577088877</v>
      </c>
      <c r="X50" s="209">
        <v>668.49505694854145</v>
      </c>
    </row>
    <row r="51" spans="18:24">
      <c r="R51" s="135">
        <v>2027</v>
      </c>
      <c r="S51" s="135">
        <v>9</v>
      </c>
      <c r="T51" s="139">
        <v>3988.4099999999994</v>
      </c>
      <c r="U51" s="136">
        <v>9.6835823823534117E-2</v>
      </c>
      <c r="V51" s="209">
        <v>13913403.959999997</v>
      </c>
      <c r="W51" s="136">
        <v>4.4780914754279692E-2</v>
      </c>
      <c r="X51" s="209">
        <v>290.70489994759816</v>
      </c>
    </row>
    <row r="52" spans="18:24">
      <c r="R52" s="135">
        <v>2028</v>
      </c>
      <c r="S52" s="135">
        <v>3</v>
      </c>
      <c r="T52" s="139">
        <v>370.56</v>
      </c>
      <c r="U52" s="136">
        <v>8.9969393507810906E-3</v>
      </c>
      <c r="V52" s="209">
        <v>3473774.88</v>
      </c>
      <c r="W52" s="136">
        <v>1.1180500273265852E-2</v>
      </c>
      <c r="X52" s="209">
        <v>781.1993739205526</v>
      </c>
    </row>
    <row r="53" spans="18:24">
      <c r="R53" s="19" t="s">
        <v>263</v>
      </c>
      <c r="S53" s="135">
        <v>16</v>
      </c>
      <c r="T53" s="139">
        <v>7289.1399999999994</v>
      </c>
      <c r="U53" s="136">
        <v>0.17697525501768263</v>
      </c>
      <c r="V53" s="209">
        <v>39897006.240000002</v>
      </c>
      <c r="W53" s="136">
        <v>0.1284103042304254</v>
      </c>
      <c r="X53" s="209">
        <v>456.12383902627749</v>
      </c>
    </row>
    <row r="54" spans="18:24">
      <c r="R54" s="19" t="s">
        <v>264</v>
      </c>
      <c r="S54" s="135">
        <v>1</v>
      </c>
      <c r="T54" s="139">
        <v>100.81</v>
      </c>
      <c r="U54" s="136">
        <v>2.4475967615291499E-3</v>
      </c>
      <c r="V54" s="209">
        <v>1199730.8400000001</v>
      </c>
      <c r="W54" s="136">
        <v>3.8613875244746638E-3</v>
      </c>
      <c r="X54" s="210">
        <v>991.74258506100591</v>
      </c>
    </row>
    <row r="55" spans="18:24">
      <c r="R55" s="141" t="s">
        <v>3</v>
      </c>
      <c r="S55" s="142">
        <v>204</v>
      </c>
      <c r="T55" s="146">
        <v>41187.339999999997</v>
      </c>
      <c r="U55" s="144">
        <v>1</v>
      </c>
      <c r="V55" s="211">
        <v>310699413.71999997</v>
      </c>
      <c r="W55" s="144">
        <v>1.0000000000000002</v>
      </c>
      <c r="X55" s="212">
        <v>628.63049203954427</v>
      </c>
    </row>
    <row r="56" spans="18:24">
      <c r="S56" s="132"/>
      <c r="T56" s="151"/>
      <c r="V56" s="209"/>
      <c r="X56" s="209"/>
    </row>
    <row r="57" spans="18:24">
      <c r="R57" s="135">
        <v>2024</v>
      </c>
      <c r="S57" s="135">
        <v>45</v>
      </c>
      <c r="T57" s="139">
        <v>7615.86</v>
      </c>
      <c r="U57" s="136">
        <v>0.12648734563518463</v>
      </c>
      <c r="V57" s="209">
        <v>29628191.760000005</v>
      </c>
      <c r="W57" s="136">
        <v>0.13699125970737075</v>
      </c>
      <c r="X57" s="209">
        <v>324.19398203223278</v>
      </c>
    </row>
    <row r="58" spans="18:24">
      <c r="R58" s="135">
        <v>2025</v>
      </c>
      <c r="S58" s="135">
        <v>48</v>
      </c>
      <c r="T58" s="139">
        <v>10527.769999999995</v>
      </c>
      <c r="U58" s="136">
        <v>0.17484954854182286</v>
      </c>
      <c r="V58" s="209">
        <v>51633580.919999987</v>
      </c>
      <c r="W58" s="136">
        <v>0.23873712411240519</v>
      </c>
      <c r="X58" s="209">
        <v>408.70938574835901</v>
      </c>
    </row>
    <row r="59" spans="18:24">
      <c r="R59" s="135">
        <v>2026</v>
      </c>
      <c r="S59" s="135">
        <v>12</v>
      </c>
      <c r="T59" s="139">
        <v>1494.1100000000001</v>
      </c>
      <c r="U59" s="136">
        <v>2.4814795438333388E-2</v>
      </c>
      <c r="V59" s="209">
        <v>8699068.8000000007</v>
      </c>
      <c r="W59" s="136">
        <v>4.0221705153196501E-2</v>
      </c>
      <c r="X59" s="209">
        <v>485.18676670392404</v>
      </c>
    </row>
    <row r="60" spans="18:24">
      <c r="R60" s="135">
        <v>2027</v>
      </c>
      <c r="S60" s="135">
        <v>16</v>
      </c>
      <c r="T60" s="139">
        <v>16420.249999999996</v>
      </c>
      <c r="U60" s="136">
        <v>0.27271428796828462</v>
      </c>
      <c r="V60" s="209">
        <v>37538143.920000002</v>
      </c>
      <c r="W60" s="136">
        <v>0.17356434251313149</v>
      </c>
      <c r="X60" s="209">
        <v>190.50737108143912</v>
      </c>
    </row>
    <row r="61" spans="18:24">
      <c r="R61" s="135">
        <v>2028</v>
      </c>
      <c r="S61" s="135">
        <v>14</v>
      </c>
      <c r="T61" s="139">
        <v>8030.7</v>
      </c>
      <c r="U61" s="136">
        <v>0.13337717954275383</v>
      </c>
      <c r="V61" s="209">
        <v>35907188.040000007</v>
      </c>
      <c r="W61" s="136">
        <v>0.16602332541906828</v>
      </c>
      <c r="X61" s="209">
        <v>372.60334341962727</v>
      </c>
    </row>
    <row r="62" spans="18:24">
      <c r="R62" s="19" t="s">
        <v>263</v>
      </c>
      <c r="S62" s="135">
        <v>11</v>
      </c>
      <c r="T62" s="139">
        <v>16121.759999999997</v>
      </c>
      <c r="U62" s="136">
        <v>0.26775684287362078</v>
      </c>
      <c r="V62" s="209">
        <v>52871798.039999999</v>
      </c>
      <c r="W62" s="136">
        <v>0.24446224309482784</v>
      </c>
      <c r="X62" s="209">
        <v>273.2941794196168</v>
      </c>
    </row>
    <row r="63" spans="18:24">
      <c r="R63" s="19" t="s">
        <v>264</v>
      </c>
      <c r="S63" s="135">
        <v>0</v>
      </c>
      <c r="T63" s="139">
        <v>0</v>
      </c>
      <c r="U63" s="136">
        <v>0</v>
      </c>
      <c r="V63" s="209">
        <v>0</v>
      </c>
      <c r="W63" s="136">
        <v>0</v>
      </c>
      <c r="X63" s="210" t="s">
        <v>265</v>
      </c>
    </row>
    <row r="64" spans="18:24">
      <c r="R64" s="141" t="s">
        <v>8</v>
      </c>
      <c r="S64" s="142">
        <v>146</v>
      </c>
      <c r="T64" s="146">
        <v>60210.449999999983</v>
      </c>
      <c r="U64" s="144">
        <v>1</v>
      </c>
      <c r="V64" s="211">
        <v>216277971.47999999</v>
      </c>
      <c r="W64" s="144">
        <v>1</v>
      </c>
      <c r="X64" s="212">
        <v>299.33614995403627</v>
      </c>
    </row>
    <row r="65" spans="18:24">
      <c r="S65" s="132"/>
      <c r="T65" s="151"/>
      <c r="V65" s="209"/>
      <c r="X65" s="209"/>
    </row>
    <row r="66" spans="18:24">
      <c r="R66" s="135">
        <v>2024</v>
      </c>
      <c r="S66" s="135">
        <v>86</v>
      </c>
      <c r="T66" s="139">
        <v>12242.709999999997</v>
      </c>
      <c r="U66" s="136">
        <v>0.18758864052856411</v>
      </c>
      <c r="V66" s="209">
        <v>99550265.159999967</v>
      </c>
      <c r="W66" s="136">
        <v>0.26213184890611879</v>
      </c>
      <c r="X66" s="209">
        <v>677.61593879132954</v>
      </c>
    </row>
    <row r="67" spans="18:24">
      <c r="R67" s="135">
        <v>2025</v>
      </c>
      <c r="S67" s="135">
        <v>54</v>
      </c>
      <c r="T67" s="139">
        <v>12373.170000000002</v>
      </c>
      <c r="U67" s="136">
        <v>0.18958761085812001</v>
      </c>
      <c r="V67" s="209">
        <v>77456727.599999994</v>
      </c>
      <c r="W67" s="136">
        <v>0.20395601341063879</v>
      </c>
      <c r="X67" s="209">
        <v>521.67126936751038</v>
      </c>
    </row>
    <row r="68" spans="18:24">
      <c r="R68" s="135">
        <v>2026</v>
      </c>
      <c r="S68" s="135">
        <v>49</v>
      </c>
      <c r="T68" s="139">
        <v>16002.590000000004</v>
      </c>
      <c r="U68" s="136">
        <v>0.24519931477883541</v>
      </c>
      <c r="V68" s="209">
        <v>90158185.079999954</v>
      </c>
      <c r="W68" s="136">
        <v>0.23740099246402097</v>
      </c>
      <c r="X68" s="209">
        <v>469.49788065556851</v>
      </c>
    </row>
    <row r="69" spans="18:24">
      <c r="R69" s="135">
        <v>2027</v>
      </c>
      <c r="S69" s="135">
        <v>26</v>
      </c>
      <c r="T69" s="139">
        <v>13127.19</v>
      </c>
      <c r="U69" s="136">
        <v>0.20114106485085101</v>
      </c>
      <c r="V69" s="209">
        <v>68946335.280000001</v>
      </c>
      <c r="W69" s="136">
        <v>0.18154678255452247</v>
      </c>
      <c r="X69" s="209">
        <v>437.68147943314602</v>
      </c>
    </row>
    <row r="70" spans="18:24">
      <c r="R70" s="135">
        <v>2028</v>
      </c>
      <c r="S70" s="135">
        <v>10</v>
      </c>
      <c r="T70" s="139">
        <v>5474.52</v>
      </c>
      <c r="U70" s="136">
        <v>8.3883205952475809E-2</v>
      </c>
      <c r="V70" s="209">
        <v>17694187.799999997</v>
      </c>
      <c r="W70" s="136">
        <v>4.6591640468776542E-2</v>
      </c>
      <c r="X70" s="209">
        <v>269.34154044555498</v>
      </c>
    </row>
    <row r="71" spans="18:24">
      <c r="R71" s="19" t="s">
        <v>263</v>
      </c>
      <c r="S71" s="135">
        <v>11</v>
      </c>
      <c r="T71" s="139">
        <v>3924.7400000000007</v>
      </c>
      <c r="U71" s="136">
        <v>6.0136737783389217E-2</v>
      </c>
      <c r="V71" s="209">
        <v>17415511.080000002</v>
      </c>
      <c r="W71" s="136">
        <v>4.585783987323535E-2</v>
      </c>
      <c r="X71" s="209">
        <v>369.78056890392736</v>
      </c>
    </row>
    <row r="72" spans="18:24">
      <c r="R72" s="19" t="s">
        <v>264</v>
      </c>
      <c r="S72" s="135">
        <v>1</v>
      </c>
      <c r="T72" s="139">
        <v>2118.6799999999998</v>
      </c>
      <c r="U72" s="136">
        <v>3.2463425247764445E-2</v>
      </c>
      <c r="V72" s="209">
        <v>8550515.7599999998</v>
      </c>
      <c r="W72" s="136">
        <v>2.2514882322687207E-2</v>
      </c>
      <c r="X72" s="210">
        <v>336.31458266467803</v>
      </c>
    </row>
    <row r="73" spans="18:24">
      <c r="R73" s="141" t="s">
        <v>4</v>
      </c>
      <c r="S73" s="142">
        <v>237</v>
      </c>
      <c r="T73" s="146">
        <v>65263.600000000006</v>
      </c>
      <c r="U73" s="144">
        <v>1</v>
      </c>
      <c r="V73" s="211">
        <v>379771727.75999987</v>
      </c>
      <c r="W73" s="144">
        <v>1</v>
      </c>
      <c r="X73" s="212">
        <v>484.92029216898834</v>
      </c>
    </row>
    <row r="74" spans="18:24">
      <c r="S74" s="132"/>
      <c r="T74" s="151"/>
      <c r="V74" s="209"/>
      <c r="X74" s="209"/>
    </row>
    <row r="75" spans="18:24">
      <c r="R75" s="135">
        <v>2024</v>
      </c>
      <c r="S75" s="135">
        <v>60</v>
      </c>
      <c r="T75" s="139">
        <v>12294.199999999993</v>
      </c>
      <c r="U75" s="136">
        <v>0.11464816808375235</v>
      </c>
      <c r="V75" s="209">
        <v>80592636.240000024</v>
      </c>
      <c r="W75" s="136">
        <v>0.17008006551096094</v>
      </c>
      <c r="X75" s="209">
        <v>546.27816531372571</v>
      </c>
    </row>
    <row r="76" spans="18:24">
      <c r="R76" s="135">
        <v>2025</v>
      </c>
      <c r="S76" s="135">
        <v>63</v>
      </c>
      <c r="T76" s="139">
        <v>13824.329999999998</v>
      </c>
      <c r="U76" s="136">
        <v>0.12891722190018551</v>
      </c>
      <c r="V76" s="209">
        <v>106695857.28000002</v>
      </c>
      <c r="W76" s="136">
        <v>0.225167450061943</v>
      </c>
      <c r="X76" s="209">
        <v>643.16472769385587</v>
      </c>
    </row>
    <row r="77" spans="18:24">
      <c r="R77" s="135">
        <v>2026</v>
      </c>
      <c r="S77" s="135">
        <v>53</v>
      </c>
      <c r="T77" s="139">
        <v>31468.450000000004</v>
      </c>
      <c r="U77" s="136">
        <v>0.29345546232655717</v>
      </c>
      <c r="V77" s="209">
        <v>154636844.88000003</v>
      </c>
      <c r="W77" s="136">
        <v>0.32634054343720653</v>
      </c>
      <c r="X77" s="209">
        <v>409.50233456048835</v>
      </c>
    </row>
    <row r="78" spans="18:24">
      <c r="R78" s="135">
        <v>2027</v>
      </c>
      <c r="S78" s="135">
        <v>14</v>
      </c>
      <c r="T78" s="139">
        <v>8889.8299999999981</v>
      </c>
      <c r="U78" s="136">
        <v>8.2901101663872767E-2</v>
      </c>
      <c r="V78" s="209">
        <v>34666604.519999996</v>
      </c>
      <c r="W78" s="136">
        <v>7.3159269170026256E-2</v>
      </c>
      <c r="X78" s="209">
        <v>324.9650117043858</v>
      </c>
    </row>
    <row r="79" spans="18:24">
      <c r="R79" s="135">
        <v>2028</v>
      </c>
      <c r="S79" s="135">
        <v>18</v>
      </c>
      <c r="T79" s="139">
        <v>4685.0300000000007</v>
      </c>
      <c r="U79" s="136">
        <v>4.368971603824752E-2</v>
      </c>
      <c r="V79" s="209">
        <v>28853742.840000004</v>
      </c>
      <c r="W79" s="136">
        <v>6.089199586237061E-2</v>
      </c>
      <c r="X79" s="209">
        <v>513.22586408198026</v>
      </c>
    </row>
    <row r="80" spans="18:24">
      <c r="R80" s="19" t="s">
        <v>263</v>
      </c>
      <c r="S80" s="135">
        <v>8</v>
      </c>
      <c r="T80" s="139">
        <v>36072.320000000014</v>
      </c>
      <c r="U80" s="136">
        <v>0.33638832998738472</v>
      </c>
      <c r="V80" s="209">
        <v>68405473.680000007</v>
      </c>
      <c r="W80" s="136">
        <v>0.14436067595749258</v>
      </c>
      <c r="X80" s="209">
        <v>158.02854210652373</v>
      </c>
    </row>
    <row r="81" spans="18:24">
      <c r="R81" s="19" t="s">
        <v>264</v>
      </c>
      <c r="S81" s="135">
        <v>0</v>
      </c>
      <c r="T81" s="139">
        <v>0</v>
      </c>
      <c r="U81" s="136">
        <v>0</v>
      </c>
      <c r="V81" s="209">
        <v>0</v>
      </c>
      <c r="W81" s="136">
        <v>0</v>
      </c>
      <c r="X81" s="210">
        <v>0</v>
      </c>
    </row>
    <row r="82" spans="18:24">
      <c r="R82" s="141" t="s">
        <v>19</v>
      </c>
      <c r="S82" s="142">
        <v>216</v>
      </c>
      <c r="T82" s="146">
        <v>107234.16</v>
      </c>
      <c r="U82" s="144">
        <v>1</v>
      </c>
      <c r="V82" s="211">
        <v>473851159.44000012</v>
      </c>
      <c r="W82" s="144">
        <v>0.99999999999999989</v>
      </c>
      <c r="X82" s="212">
        <v>368.23710485539317</v>
      </c>
    </row>
    <row r="83" spans="18:24">
      <c r="S83" s="132"/>
      <c r="T83" s="151"/>
      <c r="V83" s="209"/>
      <c r="X83" s="209"/>
    </row>
    <row r="84" spans="18:24">
      <c r="R84" s="135">
        <v>2024</v>
      </c>
      <c r="S84" s="135">
        <v>1</v>
      </c>
      <c r="T84" s="139">
        <v>855.41</v>
      </c>
      <c r="U84" s="136">
        <v>4.0085662537401201E-2</v>
      </c>
      <c r="V84" s="209">
        <v>4141175.5200000005</v>
      </c>
      <c r="W84" s="136">
        <v>3.4306220349784082E-2</v>
      </c>
      <c r="X84" s="209">
        <v>0</v>
      </c>
    </row>
    <row r="85" spans="18:24">
      <c r="R85" s="135">
        <v>2025</v>
      </c>
      <c r="S85" s="135">
        <v>2</v>
      </c>
      <c r="T85" s="139">
        <v>6536.23</v>
      </c>
      <c r="U85" s="136">
        <v>0.30629652452839906</v>
      </c>
      <c r="V85" s="209">
        <v>38067797.759999998</v>
      </c>
      <c r="W85" s="136">
        <v>0.31536027678092154</v>
      </c>
      <c r="X85" s="209">
        <v>485.34345945598614</v>
      </c>
    </row>
    <row r="86" spans="18:24">
      <c r="R86" s="135">
        <v>2026</v>
      </c>
      <c r="S86" s="135">
        <v>4</v>
      </c>
      <c r="T86" s="139">
        <v>4500.63</v>
      </c>
      <c r="U86" s="136">
        <v>0.21090557204814533</v>
      </c>
      <c r="V86" s="209">
        <v>25167144.360000003</v>
      </c>
      <c r="W86" s="136">
        <v>0.20848901376413662</v>
      </c>
      <c r="X86" s="209">
        <v>465.9929898703071</v>
      </c>
    </row>
    <row r="87" spans="18:24">
      <c r="R87" s="135">
        <v>2027</v>
      </c>
      <c r="S87" s="135">
        <v>2</v>
      </c>
      <c r="T87" s="139">
        <v>4172.6100000000006</v>
      </c>
      <c r="U87" s="136">
        <v>0.19553411388712508</v>
      </c>
      <c r="V87" s="209">
        <v>22671112.68</v>
      </c>
      <c r="W87" s="136">
        <v>0.18781145194610438</v>
      </c>
      <c r="X87" s="209">
        <v>452.77641332403454</v>
      </c>
    </row>
    <row r="88" spans="18:24">
      <c r="R88" s="135">
        <v>2028</v>
      </c>
      <c r="S88" s="135">
        <v>3</v>
      </c>
      <c r="T88" s="139">
        <v>5274.67</v>
      </c>
      <c r="U88" s="136">
        <v>0.24717812699892919</v>
      </c>
      <c r="V88" s="209">
        <v>30664858.559999999</v>
      </c>
      <c r="W88" s="136">
        <v>0.2540330371590534</v>
      </c>
      <c r="X88" s="209">
        <v>484.46725197974467</v>
      </c>
    </row>
    <row r="89" spans="18:24">
      <c r="R89" s="19" t="s">
        <v>263</v>
      </c>
      <c r="S89" s="135">
        <v>0</v>
      </c>
      <c r="T89" s="139">
        <v>0</v>
      </c>
      <c r="U89" s="136">
        <v>0</v>
      </c>
      <c r="V89" s="209">
        <v>0</v>
      </c>
      <c r="W89" s="136">
        <v>0</v>
      </c>
      <c r="X89" s="209">
        <v>0</v>
      </c>
    </row>
    <row r="90" spans="18:24">
      <c r="R90" s="19" t="s">
        <v>264</v>
      </c>
      <c r="S90" s="135">
        <v>0</v>
      </c>
      <c r="T90" s="139">
        <v>0</v>
      </c>
      <c r="U90" s="136">
        <v>0</v>
      </c>
      <c r="V90" s="209">
        <v>0</v>
      </c>
      <c r="W90" s="136">
        <v>0</v>
      </c>
      <c r="X90" s="210">
        <v>0</v>
      </c>
    </row>
    <row r="91" spans="18:24">
      <c r="R91" s="141" t="s">
        <v>20</v>
      </c>
      <c r="S91" s="142">
        <v>12</v>
      </c>
      <c r="T91" s="146">
        <v>21339.550000000003</v>
      </c>
      <c r="U91" s="144">
        <v>0.99999999999999978</v>
      </c>
      <c r="V91" s="211">
        <v>120712088.88</v>
      </c>
      <c r="W91" s="144">
        <v>1</v>
      </c>
      <c r="X91" s="212">
        <v>471.3942299626749</v>
      </c>
    </row>
    <row r="92" spans="18:24">
      <c r="S92" s="132"/>
      <c r="T92" s="151"/>
      <c r="V92" s="209"/>
      <c r="X92" s="209"/>
    </row>
    <row r="93" spans="18:24">
      <c r="R93" s="135">
        <v>2024</v>
      </c>
      <c r="S93" s="135">
        <v>2</v>
      </c>
      <c r="T93" s="139">
        <v>1632.52</v>
      </c>
      <c r="U93" s="136">
        <v>2.9552355633306913E-2</v>
      </c>
      <c r="V93" s="209">
        <v>8989829.2799999993</v>
      </c>
      <c r="W93" s="136">
        <v>3.2607713688271138E-2</v>
      </c>
      <c r="X93" s="209">
        <v>458.89326930144802</v>
      </c>
    </row>
    <row r="94" spans="18:24">
      <c r="R94" s="135">
        <v>2025</v>
      </c>
      <c r="S94" s="135">
        <v>7</v>
      </c>
      <c r="T94" s="139">
        <v>10315.030000000001</v>
      </c>
      <c r="U94" s="136">
        <v>0.18672569703784936</v>
      </c>
      <c r="V94" s="209">
        <v>54610854.359999999</v>
      </c>
      <c r="W94" s="136">
        <v>0.19808330589819095</v>
      </c>
      <c r="X94" s="209">
        <v>441.19159420767562</v>
      </c>
    </row>
    <row r="95" spans="18:24">
      <c r="R95" s="135">
        <v>2026</v>
      </c>
      <c r="S95" s="135">
        <v>4</v>
      </c>
      <c r="T95" s="139">
        <v>27317.03</v>
      </c>
      <c r="U95" s="136">
        <v>0.49450088538315851</v>
      </c>
      <c r="V95" s="209">
        <v>129872859.83999997</v>
      </c>
      <c r="W95" s="136">
        <v>0.47107201901610379</v>
      </c>
      <c r="X95" s="209">
        <v>396.19015390765389</v>
      </c>
    </row>
    <row r="96" spans="18:24">
      <c r="R96" s="135">
        <v>2027</v>
      </c>
      <c r="S96" s="135">
        <v>0</v>
      </c>
      <c r="T96" s="139">
        <v>0</v>
      </c>
      <c r="U96" s="136">
        <v>0</v>
      </c>
      <c r="V96" s="209">
        <v>0</v>
      </c>
      <c r="W96" s="136">
        <v>0</v>
      </c>
      <c r="X96" s="209" t="s">
        <v>265</v>
      </c>
    </row>
    <row r="97" spans="18:26">
      <c r="R97" s="135">
        <v>2028</v>
      </c>
      <c r="S97" s="135">
        <v>5</v>
      </c>
      <c r="T97" s="139">
        <v>7295.4600000000009</v>
      </c>
      <c r="U97" s="136">
        <v>0.13206455567378367</v>
      </c>
      <c r="V97" s="209">
        <v>39655833.119999997</v>
      </c>
      <c r="W97" s="136">
        <v>0.14383877737518283</v>
      </c>
      <c r="X97" s="209">
        <v>452.97387142140445</v>
      </c>
    </row>
    <row r="98" spans="18:26">
      <c r="R98" s="19" t="s">
        <v>263</v>
      </c>
      <c r="S98" s="135">
        <v>2</v>
      </c>
      <c r="T98" s="139">
        <v>8681.58</v>
      </c>
      <c r="U98" s="136">
        <v>0.1571565062719015</v>
      </c>
      <c r="V98" s="209">
        <v>42567023.519999996</v>
      </c>
      <c r="W98" s="136">
        <v>0.15439818402225136</v>
      </c>
      <c r="X98" s="209">
        <v>408.59520502028425</v>
      </c>
    </row>
    <row r="99" spans="18:26">
      <c r="R99" s="19" t="s">
        <v>264</v>
      </c>
      <c r="S99" s="135">
        <v>0</v>
      </c>
      <c r="T99" s="139">
        <v>0</v>
      </c>
      <c r="U99" s="136">
        <v>0</v>
      </c>
      <c r="V99" s="209">
        <v>0</v>
      </c>
      <c r="W99" s="136">
        <v>0</v>
      </c>
      <c r="X99" s="210">
        <v>0</v>
      </c>
    </row>
    <row r="100" spans="18:26">
      <c r="R100" s="141" t="s">
        <v>22</v>
      </c>
      <c r="S100" s="142">
        <v>20</v>
      </c>
      <c r="T100" s="146">
        <v>55241.62</v>
      </c>
      <c r="U100" s="144">
        <v>0.99999999999999989</v>
      </c>
      <c r="V100" s="211">
        <v>275696400.11999995</v>
      </c>
      <c r="W100" s="144">
        <v>1</v>
      </c>
      <c r="X100" s="212">
        <v>415.89475489676067</v>
      </c>
    </row>
    <row r="101" spans="18:26">
      <c r="S101" s="132"/>
      <c r="T101" s="151"/>
      <c r="V101" s="209"/>
      <c r="X101" s="209"/>
    </row>
    <row r="102" spans="18:26">
      <c r="R102" s="135">
        <v>2024</v>
      </c>
      <c r="S102" s="135">
        <v>3</v>
      </c>
      <c r="T102" s="139">
        <v>1832.73</v>
      </c>
      <c r="U102" s="136">
        <v>0.4180926418085798</v>
      </c>
      <c r="V102" s="209">
        <v>8881949.1600000001</v>
      </c>
      <c r="W102" s="136">
        <v>0.43152694266083008</v>
      </c>
      <c r="X102" s="209">
        <v>403.8578677710301</v>
      </c>
    </row>
    <row r="103" spans="18:26">
      <c r="R103" s="135">
        <v>2025</v>
      </c>
      <c r="S103" s="135">
        <v>3</v>
      </c>
      <c r="T103" s="139">
        <v>2066.04</v>
      </c>
      <c r="U103" s="136">
        <v>0.47131662693479026</v>
      </c>
      <c r="V103" s="209">
        <v>9146814.2400000002</v>
      </c>
      <c r="W103" s="136">
        <v>0.44439533631306488</v>
      </c>
      <c r="X103" s="209">
        <v>368.93502545933285</v>
      </c>
    </row>
    <row r="104" spans="18:26">
      <c r="R104" s="135">
        <v>2026</v>
      </c>
      <c r="S104" s="135">
        <v>2</v>
      </c>
      <c r="T104" s="139">
        <v>484.78000000000003</v>
      </c>
      <c r="U104" s="136">
        <v>0.11059073125662991</v>
      </c>
      <c r="V104" s="209">
        <v>2553842.88</v>
      </c>
      <c r="W104" s="136">
        <v>0.12407772102610516</v>
      </c>
      <c r="X104" s="209">
        <v>439.00375428029207</v>
      </c>
    </row>
    <row r="105" spans="18:26">
      <c r="R105" s="135">
        <v>2027</v>
      </c>
      <c r="S105" s="135">
        <v>0</v>
      </c>
      <c r="T105" s="139">
        <v>0</v>
      </c>
      <c r="U105" s="136">
        <v>0</v>
      </c>
      <c r="V105" s="209">
        <v>0</v>
      </c>
      <c r="W105" s="136">
        <v>0</v>
      </c>
      <c r="X105" s="209" t="s">
        <v>265</v>
      </c>
    </row>
    <row r="106" spans="18:26">
      <c r="R106" s="135">
        <v>2028</v>
      </c>
      <c r="S106" s="135">
        <v>0</v>
      </c>
      <c r="T106" s="139">
        <v>0</v>
      </c>
      <c r="U106" s="136">
        <v>0</v>
      </c>
      <c r="V106" s="209">
        <v>0</v>
      </c>
      <c r="W106" s="136">
        <v>0</v>
      </c>
      <c r="X106" s="209">
        <v>0</v>
      </c>
    </row>
    <row r="107" spans="18:26">
      <c r="R107" s="19" t="s">
        <v>263</v>
      </c>
      <c r="S107" s="135">
        <v>0</v>
      </c>
      <c r="T107" s="139">
        <v>0</v>
      </c>
      <c r="U107" s="136">
        <v>0</v>
      </c>
      <c r="V107" s="209">
        <v>0</v>
      </c>
      <c r="W107" s="136">
        <v>0</v>
      </c>
      <c r="X107" s="209">
        <v>0</v>
      </c>
    </row>
    <row r="108" spans="18:26">
      <c r="R108" s="19" t="s">
        <v>264</v>
      </c>
      <c r="S108" s="135">
        <v>0</v>
      </c>
      <c r="T108" s="139">
        <v>0</v>
      </c>
      <c r="U108" s="136">
        <v>0</v>
      </c>
      <c r="V108" s="209">
        <v>0</v>
      </c>
      <c r="W108" s="136">
        <v>0</v>
      </c>
      <c r="X108" s="210">
        <v>0</v>
      </c>
    </row>
    <row r="109" spans="18:26">
      <c r="R109" s="141" t="s">
        <v>10</v>
      </c>
      <c r="S109" s="142">
        <v>8</v>
      </c>
      <c r="T109" s="146">
        <v>4383.55</v>
      </c>
      <c r="U109" s="144">
        <v>1</v>
      </c>
      <c r="V109" s="211">
        <v>20582606.279999997</v>
      </c>
      <c r="W109" s="144">
        <v>1.0000000000000002</v>
      </c>
      <c r="X109" s="212">
        <v>391.28496081942711</v>
      </c>
      <c r="Z109" s="14"/>
    </row>
    <row r="110" spans="18:26">
      <c r="S110" s="132"/>
      <c r="T110" s="151"/>
      <c r="V110" s="209"/>
      <c r="X110" s="209"/>
      <c r="Z110" s="14"/>
    </row>
    <row r="111" spans="18:26">
      <c r="R111" s="135">
        <v>2024</v>
      </c>
      <c r="S111" s="135">
        <v>46</v>
      </c>
      <c r="T111" s="139">
        <v>12982.960000000001</v>
      </c>
      <c r="U111" s="136">
        <v>0.16696405985621476</v>
      </c>
      <c r="V111" s="209">
        <v>53106556.200000003</v>
      </c>
      <c r="W111" s="136">
        <v>0.2062598603781948</v>
      </c>
      <c r="X111" s="209">
        <v>340.87344873588154</v>
      </c>
      <c r="Z111" s="14"/>
    </row>
    <row r="112" spans="18:26">
      <c r="R112" s="135">
        <v>2025</v>
      </c>
      <c r="S112" s="135">
        <v>20</v>
      </c>
      <c r="T112" s="139">
        <v>6075.5699999999988</v>
      </c>
      <c r="U112" s="136">
        <v>7.8133324999893894E-2</v>
      </c>
      <c r="V112" s="209">
        <v>30550507.200000007</v>
      </c>
      <c r="W112" s="136">
        <v>0.11865471611121031</v>
      </c>
      <c r="X112" s="209">
        <v>419.03485598882099</v>
      </c>
      <c r="Z112" s="14"/>
    </row>
    <row r="113" spans="18:26">
      <c r="R113" s="135">
        <v>2026</v>
      </c>
      <c r="S113" s="135">
        <v>62</v>
      </c>
      <c r="T113" s="139">
        <v>18511.309999999998</v>
      </c>
      <c r="U113" s="136">
        <v>0.23806000102110353</v>
      </c>
      <c r="V113" s="209">
        <v>83674640.99999997</v>
      </c>
      <c r="W113" s="136">
        <v>0.32498284590058896</v>
      </c>
      <c r="X113" s="209">
        <v>376.68251193459554</v>
      </c>
      <c r="Z113" s="14"/>
    </row>
    <row r="114" spans="18:26">
      <c r="R114" s="135">
        <v>2027</v>
      </c>
      <c r="S114" s="135">
        <v>14</v>
      </c>
      <c r="T114" s="139">
        <v>6121.17</v>
      </c>
      <c r="U114" s="136">
        <v>7.8719752219067615E-2</v>
      </c>
      <c r="V114" s="209">
        <v>35098899.960000001</v>
      </c>
      <c r="W114" s="136">
        <v>0.13632015937756903</v>
      </c>
      <c r="X114" s="209">
        <v>477.8348469328576</v>
      </c>
      <c r="Z114" s="43"/>
    </row>
    <row r="115" spans="18:26">
      <c r="R115" s="135">
        <v>2028</v>
      </c>
      <c r="S115" s="135">
        <v>13</v>
      </c>
      <c r="T115" s="139">
        <v>7415.8099999999995</v>
      </c>
      <c r="U115" s="136">
        <v>9.5369141145186909E-2</v>
      </c>
      <c r="V115" s="209">
        <v>24165346.559999999</v>
      </c>
      <c r="W115" s="136">
        <v>9.3855474052679952E-2</v>
      </c>
      <c r="X115" s="209">
        <v>271.55211365986992</v>
      </c>
      <c r="Z115" s="14"/>
    </row>
    <row r="116" spans="18:26">
      <c r="R116" s="19" t="s">
        <v>263</v>
      </c>
      <c r="S116" s="135">
        <v>9</v>
      </c>
      <c r="T116" s="139">
        <v>26652.19</v>
      </c>
      <c r="U116" s="136">
        <v>0.34275372075853333</v>
      </c>
      <c r="V116" s="209">
        <v>30878072.879999995</v>
      </c>
      <c r="W116" s="136">
        <v>0.1199269441797569</v>
      </c>
      <c r="X116" s="209">
        <v>96.546390371673013</v>
      </c>
      <c r="Z116" s="14"/>
    </row>
    <row r="117" spans="18:26">
      <c r="R117" s="19" t="s">
        <v>264</v>
      </c>
      <c r="S117" s="135">
        <v>0</v>
      </c>
      <c r="T117" s="139">
        <v>0</v>
      </c>
      <c r="U117" s="136">
        <v>0</v>
      </c>
      <c r="V117" s="209">
        <v>0</v>
      </c>
      <c r="W117" s="136">
        <v>0</v>
      </c>
      <c r="X117" s="210" t="s">
        <v>265</v>
      </c>
      <c r="Z117" s="14"/>
    </row>
    <row r="118" spans="18:26">
      <c r="R118" s="141" t="s">
        <v>7</v>
      </c>
      <c r="S118" s="142">
        <v>164</v>
      </c>
      <c r="T118" s="146">
        <v>77759.009999999995</v>
      </c>
      <c r="U118" s="144">
        <v>1</v>
      </c>
      <c r="V118" s="211">
        <v>257474023.79999998</v>
      </c>
      <c r="W118" s="144">
        <v>0.99999999999999989</v>
      </c>
      <c r="X118" s="212">
        <v>275.93160779696143</v>
      </c>
      <c r="Z118" s="14"/>
    </row>
    <row r="119" spans="18:26">
      <c r="S119" s="132"/>
      <c r="T119" s="151"/>
      <c r="V119" s="209"/>
      <c r="X119" s="209"/>
      <c r="Z119" s="14"/>
    </row>
    <row r="120" spans="18:26">
      <c r="R120" s="135">
        <v>2024</v>
      </c>
      <c r="S120" s="135">
        <v>4</v>
      </c>
      <c r="T120" s="139">
        <v>2036.96</v>
      </c>
      <c r="U120" s="136">
        <v>0.36794864152572532</v>
      </c>
      <c r="V120" s="209">
        <v>11959283.879999999</v>
      </c>
      <c r="W120" s="136">
        <v>0.34506315707327817</v>
      </c>
      <c r="X120" s="213">
        <v>489.26193445133919</v>
      </c>
      <c r="Z120" s="34"/>
    </row>
    <row r="121" spans="18:26">
      <c r="R121" s="135">
        <v>2025</v>
      </c>
      <c r="S121" s="135">
        <v>0</v>
      </c>
      <c r="T121" s="139">
        <v>0</v>
      </c>
      <c r="U121" s="136">
        <v>0</v>
      </c>
      <c r="V121" s="209">
        <v>0</v>
      </c>
      <c r="W121" s="136">
        <v>0</v>
      </c>
      <c r="X121" s="213" t="s">
        <v>265</v>
      </c>
      <c r="Z121" s="14"/>
    </row>
    <row r="122" spans="18:26">
      <c r="R122" s="135">
        <v>2026</v>
      </c>
      <c r="S122" s="135">
        <v>6</v>
      </c>
      <c r="T122" s="139">
        <v>2228.29</v>
      </c>
      <c r="U122" s="136">
        <v>0.4025097588687841</v>
      </c>
      <c r="V122" s="209">
        <v>14006955.84</v>
      </c>
      <c r="W122" s="136">
        <v>0.40414496817984985</v>
      </c>
      <c r="X122" s="213">
        <v>523.83052475216425</v>
      </c>
      <c r="Z122" s="14"/>
    </row>
    <row r="123" spans="18:26">
      <c r="R123" s="135">
        <v>2027</v>
      </c>
      <c r="S123" s="135">
        <v>3</v>
      </c>
      <c r="T123" s="139">
        <v>1270.74</v>
      </c>
      <c r="U123" s="136">
        <v>0.22954159960549061</v>
      </c>
      <c r="V123" s="209">
        <v>8692006.5599999987</v>
      </c>
      <c r="W123" s="136">
        <v>0.25079187474687187</v>
      </c>
      <c r="X123" s="209">
        <v>570.00950627193595</v>
      </c>
      <c r="Z123" s="14"/>
    </row>
    <row r="124" spans="18:26">
      <c r="R124" s="135">
        <v>2028</v>
      </c>
      <c r="S124" s="135">
        <v>0</v>
      </c>
      <c r="T124" s="139">
        <v>0</v>
      </c>
      <c r="U124" s="136">
        <v>0</v>
      </c>
      <c r="V124" s="209">
        <v>0</v>
      </c>
      <c r="W124" s="136">
        <v>0</v>
      </c>
      <c r="X124" s="209" t="s">
        <v>265</v>
      </c>
    </row>
    <row r="125" spans="18:26">
      <c r="R125" s="19" t="s">
        <v>263</v>
      </c>
      <c r="S125" s="135">
        <v>0</v>
      </c>
      <c r="T125" s="139">
        <v>0</v>
      </c>
      <c r="U125" s="136">
        <v>0</v>
      </c>
      <c r="V125" s="209">
        <v>0</v>
      </c>
      <c r="W125" s="136">
        <v>0</v>
      </c>
      <c r="X125" s="209" t="s">
        <v>265</v>
      </c>
    </row>
    <row r="126" spans="18:26">
      <c r="R126" s="19" t="s">
        <v>264</v>
      </c>
      <c r="S126" s="135">
        <v>0</v>
      </c>
      <c r="T126" s="139">
        <v>0</v>
      </c>
      <c r="U126" s="136">
        <v>0</v>
      </c>
      <c r="V126" s="209">
        <v>0</v>
      </c>
      <c r="W126" s="136">
        <v>0</v>
      </c>
      <c r="X126" s="210" t="s">
        <v>265</v>
      </c>
      <c r="Z126" s="14"/>
    </row>
    <row r="127" spans="18:26">
      <c r="R127" s="141" t="s">
        <v>11</v>
      </c>
      <c r="S127" s="142">
        <v>13</v>
      </c>
      <c r="T127" s="146">
        <v>5535.99</v>
      </c>
      <c r="U127" s="144">
        <v>1</v>
      </c>
      <c r="V127" s="211">
        <v>34658246.280000001</v>
      </c>
      <c r="W127" s="144">
        <v>0.99999999999999978</v>
      </c>
      <c r="X127" s="212">
        <v>521.71105619771708</v>
      </c>
    </row>
    <row r="128" spans="18:26">
      <c r="S128" s="132"/>
      <c r="T128" s="151"/>
      <c r="V128" s="209"/>
      <c r="X128" s="209"/>
    </row>
    <row r="129" spans="18:24">
      <c r="R129" s="135">
        <v>2024</v>
      </c>
      <c r="S129" s="156">
        <v>2</v>
      </c>
      <c r="T129" s="157">
        <v>972.68000000000006</v>
      </c>
      <c r="U129" s="136">
        <v>0.13032299383274312</v>
      </c>
      <c r="V129" s="209">
        <v>8314392</v>
      </c>
      <c r="W129" s="136">
        <v>0.16035379193719529</v>
      </c>
      <c r="X129" s="209">
        <v>0</v>
      </c>
    </row>
    <row r="130" spans="18:24">
      <c r="R130" s="135">
        <v>2025</v>
      </c>
      <c r="S130" s="156">
        <v>0</v>
      </c>
      <c r="T130" s="157">
        <v>0</v>
      </c>
      <c r="U130" s="136">
        <v>0</v>
      </c>
      <c r="V130" s="209">
        <v>0</v>
      </c>
      <c r="W130" s="136">
        <v>0</v>
      </c>
      <c r="X130" s="213" t="s">
        <v>265</v>
      </c>
    </row>
    <row r="131" spans="18:24">
      <c r="R131" s="135">
        <v>2026</v>
      </c>
      <c r="S131" s="156">
        <v>5</v>
      </c>
      <c r="T131" s="157">
        <v>2490.41</v>
      </c>
      <c r="U131" s="136">
        <v>0.33367365122239767</v>
      </c>
      <c r="V131" s="209">
        <v>19653578.52</v>
      </c>
      <c r="W131" s="136">
        <v>0.37904465423538009</v>
      </c>
      <c r="X131" s="213">
        <v>657.64199870704022</v>
      </c>
    </row>
    <row r="132" spans="18:24">
      <c r="R132" s="135">
        <v>2027</v>
      </c>
      <c r="S132" s="156">
        <v>1</v>
      </c>
      <c r="T132" s="157">
        <v>405.75</v>
      </c>
      <c r="U132" s="136">
        <v>5.4363773026725667E-2</v>
      </c>
      <c r="V132" s="209">
        <v>4145006.76</v>
      </c>
      <c r="W132" s="136">
        <v>7.9941810726666229E-2</v>
      </c>
      <c r="X132" s="213">
        <v>851.30555760936534</v>
      </c>
    </row>
    <row r="133" spans="18:24">
      <c r="R133" s="135">
        <v>2028</v>
      </c>
      <c r="S133" s="156">
        <v>0</v>
      </c>
      <c r="T133" s="157">
        <v>0</v>
      </c>
      <c r="U133" s="136">
        <v>0</v>
      </c>
      <c r="V133" s="209">
        <v>0</v>
      </c>
      <c r="W133" s="136">
        <v>0</v>
      </c>
      <c r="X133" s="213" t="s">
        <v>265</v>
      </c>
    </row>
    <row r="134" spans="18:24">
      <c r="R134" s="19" t="s">
        <v>263</v>
      </c>
      <c r="S134" s="156">
        <v>2</v>
      </c>
      <c r="T134" s="157">
        <v>3594.77</v>
      </c>
      <c r="U134" s="136">
        <v>0.48163958191813339</v>
      </c>
      <c r="V134" s="209">
        <v>19737321.359999999</v>
      </c>
      <c r="W134" s="136">
        <v>0.38065974310075834</v>
      </c>
      <c r="X134" s="213">
        <v>457.54715322538021</v>
      </c>
    </row>
    <row r="135" spans="18:24">
      <c r="R135" s="19" t="s">
        <v>264</v>
      </c>
      <c r="S135" s="156">
        <v>0</v>
      </c>
      <c r="T135" s="157">
        <v>0</v>
      </c>
      <c r="U135" s="136">
        <v>0</v>
      </c>
      <c r="V135" s="209">
        <v>0</v>
      </c>
      <c r="W135" s="136">
        <v>0</v>
      </c>
      <c r="X135" s="210" t="s">
        <v>265</v>
      </c>
    </row>
    <row r="136" spans="18:24">
      <c r="R136" s="141" t="s">
        <v>247</v>
      </c>
      <c r="S136" s="142">
        <v>10</v>
      </c>
      <c r="T136" s="146">
        <v>7463.6100000000006</v>
      </c>
      <c r="U136" s="144">
        <v>0.99999999999999989</v>
      </c>
      <c r="V136" s="211">
        <v>51850298.640000001</v>
      </c>
      <c r="W136" s="144">
        <v>1</v>
      </c>
      <c r="X136" s="212">
        <v>578.92336550275263</v>
      </c>
    </row>
    <row r="137" spans="18:24">
      <c r="S137" s="132"/>
      <c r="T137" s="151"/>
      <c r="V137" s="209"/>
      <c r="X137" s="209"/>
    </row>
    <row r="138" spans="18:24">
      <c r="R138" s="135">
        <v>2024</v>
      </c>
      <c r="S138" s="135">
        <v>2</v>
      </c>
      <c r="T138" s="139">
        <v>1254.1500000000001</v>
      </c>
      <c r="U138" s="136">
        <v>2.1248046353829146E-2</v>
      </c>
      <c r="V138" s="209">
        <v>10837716.24</v>
      </c>
      <c r="W138" s="136">
        <v>2.0696936264728252E-2</v>
      </c>
      <c r="X138" s="209">
        <v>720.12360562931065</v>
      </c>
    </row>
    <row r="139" spans="18:24">
      <c r="R139" s="135">
        <v>2025</v>
      </c>
      <c r="S139" s="135">
        <v>16</v>
      </c>
      <c r="T139" s="139">
        <v>21490.16</v>
      </c>
      <c r="U139" s="136">
        <v>0.36409035269401979</v>
      </c>
      <c r="V139" s="209">
        <v>196163176.79999998</v>
      </c>
      <c r="W139" s="136">
        <v>0.37461552579976193</v>
      </c>
      <c r="X139" s="209">
        <v>760.67053014030603</v>
      </c>
    </row>
    <row r="140" spans="18:24">
      <c r="R140" s="135">
        <v>2026</v>
      </c>
      <c r="S140" s="135">
        <v>5</v>
      </c>
      <c r="T140" s="139">
        <v>5895.49</v>
      </c>
      <c r="U140" s="136">
        <v>9.9882505919177272E-2</v>
      </c>
      <c r="V140" s="209">
        <v>51869817.239999995</v>
      </c>
      <c r="W140" s="136">
        <v>9.9056505790133378E-2</v>
      </c>
      <c r="X140" s="209">
        <v>733.18498886436919</v>
      </c>
    </row>
    <row r="141" spans="18:24">
      <c r="R141" s="135">
        <v>2027</v>
      </c>
      <c r="S141" s="135">
        <v>6</v>
      </c>
      <c r="T141" s="139">
        <v>18319.02</v>
      </c>
      <c r="U141" s="136">
        <v>0.31036429941930643</v>
      </c>
      <c r="V141" s="209">
        <v>164746770.84</v>
      </c>
      <c r="W141" s="136">
        <v>0.31461918178947179</v>
      </c>
      <c r="X141" s="209">
        <v>749.43406197493096</v>
      </c>
    </row>
    <row r="142" spans="18:24">
      <c r="R142" s="135">
        <v>2028</v>
      </c>
      <c r="S142" s="135">
        <v>1</v>
      </c>
      <c r="T142" s="139">
        <v>1002.12</v>
      </c>
      <c r="U142" s="136">
        <v>1.6978106456244677E-2</v>
      </c>
      <c r="V142" s="209">
        <v>8177299.2000000011</v>
      </c>
      <c r="W142" s="136">
        <v>1.5616301129509305E-2</v>
      </c>
      <c r="X142" s="209">
        <v>680.00000000000011</v>
      </c>
    </row>
    <row r="143" spans="18:24">
      <c r="R143" s="19" t="s">
        <v>263</v>
      </c>
      <c r="S143" s="135">
        <v>5</v>
      </c>
      <c r="T143" s="139">
        <v>11063.31</v>
      </c>
      <c r="U143" s="136">
        <v>0.18743668915742256</v>
      </c>
      <c r="V143" s="209">
        <v>91843892.640000001</v>
      </c>
      <c r="W143" s="136">
        <v>0.17539554922639533</v>
      </c>
      <c r="X143" s="209">
        <v>691.80541085805248</v>
      </c>
    </row>
    <row r="144" spans="18:24">
      <c r="R144" s="19" t="s">
        <v>264</v>
      </c>
      <c r="S144" s="135">
        <v>0</v>
      </c>
      <c r="T144" s="139">
        <v>0</v>
      </c>
      <c r="U144" s="136">
        <v>0</v>
      </c>
      <c r="V144" s="209">
        <v>0</v>
      </c>
      <c r="W144" s="136">
        <v>0</v>
      </c>
      <c r="X144" s="210">
        <v>0</v>
      </c>
    </row>
    <row r="145" spans="18:24">
      <c r="R145" s="141" t="s">
        <v>248</v>
      </c>
      <c r="S145" s="142">
        <v>35</v>
      </c>
      <c r="T145" s="146">
        <v>59024.250000000007</v>
      </c>
      <c r="U145" s="144">
        <v>0.99999999999999978</v>
      </c>
      <c r="V145" s="211">
        <v>523638672.95999998</v>
      </c>
      <c r="W145" s="144">
        <v>1</v>
      </c>
      <c r="X145" s="212">
        <v>739.29878109421111</v>
      </c>
    </row>
    <row r="146" spans="18:24">
      <c r="S146" s="132"/>
      <c r="T146" s="151"/>
      <c r="V146" s="209"/>
      <c r="X146" s="209"/>
    </row>
    <row r="147" spans="18:24">
      <c r="R147" s="135">
        <v>2024</v>
      </c>
      <c r="S147" s="135">
        <v>25</v>
      </c>
      <c r="T147" s="139">
        <v>3149.9800000000005</v>
      </c>
      <c r="U147" s="136">
        <v>0.13088503359611617</v>
      </c>
      <c r="V147" s="209">
        <v>29881304.639999997</v>
      </c>
      <c r="W147" s="136">
        <v>0.19530905712348251</v>
      </c>
      <c r="X147" s="209">
        <v>790.51572390935792</v>
      </c>
    </row>
    <row r="148" spans="18:24">
      <c r="R148" s="135">
        <v>2025</v>
      </c>
      <c r="S148" s="135">
        <v>9</v>
      </c>
      <c r="T148" s="139">
        <v>1435.8300000000002</v>
      </c>
      <c r="U148" s="136">
        <v>5.96602701567348E-2</v>
      </c>
      <c r="V148" s="209">
        <v>16902270.48</v>
      </c>
      <c r="W148" s="136">
        <v>0.11047598324324277</v>
      </c>
      <c r="X148" s="209">
        <v>980.98141144843044</v>
      </c>
    </row>
    <row r="149" spans="18:24">
      <c r="R149" s="135">
        <v>2026</v>
      </c>
      <c r="S149" s="135">
        <v>29</v>
      </c>
      <c r="T149" s="139">
        <v>2865</v>
      </c>
      <c r="U149" s="136">
        <v>0.11904381019970692</v>
      </c>
      <c r="V149" s="209">
        <v>27962099.880000003</v>
      </c>
      <c r="W149" s="136">
        <v>0.1827648233084459</v>
      </c>
      <c r="X149" s="209">
        <v>813.32460383944158</v>
      </c>
    </row>
    <row r="150" spans="18:24">
      <c r="R150" s="135">
        <v>2027</v>
      </c>
      <c r="S150" s="135">
        <v>11</v>
      </c>
      <c r="T150" s="139">
        <v>8756.4</v>
      </c>
      <c r="U150" s="136">
        <v>0.36383777299571157</v>
      </c>
      <c r="V150" s="209">
        <v>38919503.280000001</v>
      </c>
      <c r="W150" s="136">
        <v>0.25438419041301558</v>
      </c>
      <c r="X150" s="209">
        <v>370.39102142432967</v>
      </c>
    </row>
    <row r="151" spans="18:24">
      <c r="R151" s="135">
        <v>2028</v>
      </c>
      <c r="S151" s="135">
        <v>4</v>
      </c>
      <c r="T151" s="139">
        <v>2605.92</v>
      </c>
      <c r="U151" s="136">
        <v>0.10827875946793028</v>
      </c>
      <c r="V151" s="209">
        <v>14790075.600000001</v>
      </c>
      <c r="W151" s="136">
        <v>9.667033467990592E-2</v>
      </c>
      <c r="X151" s="209">
        <v>472.96398201019218</v>
      </c>
    </row>
    <row r="152" spans="18:24">
      <c r="R152" s="19" t="s">
        <v>263</v>
      </c>
      <c r="S152" s="135">
        <v>9</v>
      </c>
      <c r="T152" s="139">
        <v>5253.64</v>
      </c>
      <c r="U152" s="136">
        <v>0.21829435358380045</v>
      </c>
      <c r="V152" s="209">
        <v>24539722.799999997</v>
      </c>
      <c r="W152" s="136">
        <v>0.16039561123190724</v>
      </c>
      <c r="X152" s="209">
        <v>389.24952984978023</v>
      </c>
    </row>
    <row r="153" spans="18:24">
      <c r="R153" s="19" t="s">
        <v>264</v>
      </c>
      <c r="S153" s="135">
        <v>0</v>
      </c>
      <c r="T153" s="139">
        <v>0</v>
      </c>
      <c r="U153" s="136">
        <v>0</v>
      </c>
      <c r="V153" s="209">
        <v>0</v>
      </c>
      <c r="W153" s="136">
        <v>0</v>
      </c>
      <c r="X153" s="210" t="s">
        <v>265</v>
      </c>
    </row>
    <row r="154" spans="18:24">
      <c r="R154" s="141" t="s">
        <v>17</v>
      </c>
      <c r="S154" s="142">
        <v>87</v>
      </c>
      <c r="T154" s="146">
        <v>24066.769999999997</v>
      </c>
      <c r="U154" s="144">
        <v>1.0000000000000002</v>
      </c>
      <c r="V154" s="211">
        <v>152994976.68000001</v>
      </c>
      <c r="W154" s="144">
        <v>1</v>
      </c>
      <c r="X154" s="212">
        <v>529.75872499716422</v>
      </c>
    </row>
    <row r="155" spans="18:24">
      <c r="S155" s="132"/>
      <c r="T155" s="151"/>
      <c r="V155" s="209"/>
      <c r="X155" s="209"/>
    </row>
    <row r="156" spans="18:24">
      <c r="R156" s="135">
        <v>2024</v>
      </c>
      <c r="S156" s="135">
        <v>2</v>
      </c>
      <c r="T156" s="139">
        <v>2387.5100000000002</v>
      </c>
      <c r="U156" s="136">
        <v>0.20825915267883388</v>
      </c>
      <c r="V156" s="209">
        <v>14061022.32</v>
      </c>
      <c r="W156" s="136">
        <v>0.19769946019570436</v>
      </c>
      <c r="X156" s="209">
        <v>490.78406373167024</v>
      </c>
    </row>
    <row r="157" spans="18:24">
      <c r="R157" s="135">
        <v>2025</v>
      </c>
      <c r="S157" s="135">
        <v>5</v>
      </c>
      <c r="T157" s="139">
        <v>3062.1600000000003</v>
      </c>
      <c r="U157" s="136">
        <v>0.26710792707340197</v>
      </c>
      <c r="V157" s="209">
        <v>19075171.439999998</v>
      </c>
      <c r="W157" s="136">
        <v>0.26819892686355656</v>
      </c>
      <c r="X157" s="209">
        <v>519.10991587637477</v>
      </c>
    </row>
    <row r="158" spans="18:24">
      <c r="R158" s="135">
        <v>2026</v>
      </c>
      <c r="S158" s="135">
        <v>3</v>
      </c>
      <c r="T158" s="139">
        <v>3824.19</v>
      </c>
      <c r="U158" s="136">
        <v>0.33357873645885033</v>
      </c>
      <c r="V158" s="209">
        <v>26731909.079999998</v>
      </c>
      <c r="W158" s="136">
        <v>0.3758534674679791</v>
      </c>
      <c r="X158" s="209">
        <v>582.51789006299373</v>
      </c>
    </row>
    <row r="159" spans="18:24">
      <c r="R159" s="135">
        <v>2027</v>
      </c>
      <c r="S159" s="135">
        <v>0</v>
      </c>
      <c r="T159" s="139">
        <v>0</v>
      </c>
      <c r="U159" s="136">
        <v>0</v>
      </c>
      <c r="V159" s="209">
        <v>0</v>
      </c>
      <c r="W159" s="136">
        <v>0</v>
      </c>
      <c r="X159" s="209" t="s">
        <v>265</v>
      </c>
    </row>
    <row r="160" spans="18:24">
      <c r="R160" s="135">
        <v>2028</v>
      </c>
      <c r="S160" s="135">
        <v>1</v>
      </c>
      <c r="T160" s="139">
        <v>1442.28</v>
      </c>
      <c r="U160" s="136">
        <v>0.12580806393507399</v>
      </c>
      <c r="V160" s="209">
        <v>6767177.7599999998</v>
      </c>
      <c r="W160" s="136">
        <v>9.5147234657143753E-2</v>
      </c>
      <c r="X160" s="209">
        <v>391</v>
      </c>
    </row>
    <row r="161" spans="18:24">
      <c r="R161" s="19" t="s">
        <v>263</v>
      </c>
      <c r="S161" s="135">
        <v>1</v>
      </c>
      <c r="T161" s="139">
        <v>747.99</v>
      </c>
      <c r="U161" s="136">
        <v>6.5246119853839754E-2</v>
      </c>
      <c r="V161" s="209">
        <v>4487940</v>
      </c>
      <c r="W161" s="136">
        <v>6.3100910815616251E-2</v>
      </c>
      <c r="X161" s="209">
        <v>0</v>
      </c>
    </row>
    <row r="162" spans="18:24">
      <c r="R162" s="19" t="s">
        <v>264</v>
      </c>
      <c r="S162" s="135">
        <v>0</v>
      </c>
      <c r="T162" s="139">
        <v>0</v>
      </c>
      <c r="U162" s="136">
        <v>0</v>
      </c>
      <c r="V162" s="209">
        <v>0</v>
      </c>
      <c r="W162" s="136">
        <v>0</v>
      </c>
      <c r="X162" s="210">
        <v>0</v>
      </c>
    </row>
    <row r="163" spans="18:24">
      <c r="R163" s="141" t="s">
        <v>18</v>
      </c>
      <c r="S163" s="142">
        <v>12</v>
      </c>
      <c r="T163" s="146">
        <v>11464.130000000001</v>
      </c>
      <c r="U163" s="144">
        <v>0.99999999999999989</v>
      </c>
      <c r="V163" s="211">
        <v>71123220.599999994</v>
      </c>
      <c r="W163" s="144">
        <v>1</v>
      </c>
      <c r="X163" s="212">
        <v>516.9982414714417</v>
      </c>
    </row>
    <row r="164" spans="18:24">
      <c r="S164" s="132"/>
      <c r="T164" s="151"/>
      <c r="V164" s="209"/>
      <c r="W164" s="132"/>
      <c r="X164" s="188"/>
    </row>
    <row r="165" spans="18:24">
      <c r="R165" s="135">
        <v>2024</v>
      </c>
      <c r="S165" s="135">
        <v>14</v>
      </c>
      <c r="T165" s="139">
        <v>1506.4099999999996</v>
      </c>
      <c r="U165" s="136">
        <v>0.13140203399647418</v>
      </c>
      <c r="V165" s="209">
        <v>4200000</v>
      </c>
      <c r="W165" s="136">
        <v>5.9052443977768918E-2</v>
      </c>
      <c r="X165" s="209">
        <v>232.34046507922815</v>
      </c>
    </row>
    <row r="166" spans="18:24">
      <c r="R166" s="135">
        <v>2025</v>
      </c>
      <c r="S166" s="135">
        <v>12</v>
      </c>
      <c r="T166" s="139">
        <v>1650.6599999999996</v>
      </c>
      <c r="U166" s="136">
        <v>0.14398475941916217</v>
      </c>
      <c r="V166" s="209">
        <v>11987307.84</v>
      </c>
      <c r="W166" s="136">
        <v>0.16854281539663574</v>
      </c>
      <c r="X166" s="209">
        <v>605.17751687203918</v>
      </c>
    </row>
    <row r="167" spans="18:24">
      <c r="R167" s="135">
        <v>2026</v>
      </c>
      <c r="S167" s="135">
        <v>13</v>
      </c>
      <c r="T167" s="139">
        <v>27600.670000000002</v>
      </c>
      <c r="U167" s="136">
        <v>2.4075677788022292</v>
      </c>
      <c r="V167" s="209">
        <v>18304671.84</v>
      </c>
      <c r="W167" s="136">
        <v>0.2573656210388201</v>
      </c>
      <c r="X167" s="209">
        <v>55.266387373929689</v>
      </c>
    </row>
    <row r="168" spans="18:24">
      <c r="R168" s="135">
        <v>2027</v>
      </c>
      <c r="S168" s="135">
        <v>104</v>
      </c>
      <c r="T168" s="139">
        <v>22616.100000000006</v>
      </c>
      <c r="U168" s="136">
        <v>1.9727707204995062</v>
      </c>
      <c r="V168" s="209">
        <v>137518477.20000002</v>
      </c>
      <c r="W168" s="136">
        <v>1.933524326371689</v>
      </c>
      <c r="X168" s="209">
        <v>506.7130539748232</v>
      </c>
    </row>
    <row r="169" spans="18:24">
      <c r="R169" s="135">
        <v>2028</v>
      </c>
      <c r="S169" s="135">
        <v>40</v>
      </c>
      <c r="T169" s="139">
        <v>8036.52</v>
      </c>
      <c r="U169" s="136">
        <v>0.70101438137913652</v>
      </c>
      <c r="V169" s="209">
        <v>48800693.039999999</v>
      </c>
      <c r="W169" s="136">
        <v>0.68614290281449941</v>
      </c>
      <c r="X169" s="209">
        <v>506.0305231617665</v>
      </c>
    </row>
    <row r="170" spans="18:24">
      <c r="R170" s="19" t="s">
        <v>263</v>
      </c>
      <c r="S170" s="135">
        <v>12</v>
      </c>
      <c r="T170" s="139">
        <v>18664.469999999998</v>
      </c>
      <c r="U170" s="136">
        <v>1.6280755713691311</v>
      </c>
      <c r="V170" s="209">
        <v>38381754.240000002</v>
      </c>
      <c r="W170" s="136">
        <v>0.53965152191097499</v>
      </c>
      <c r="X170" s="209">
        <v>171.36728339995727</v>
      </c>
    </row>
    <row r="171" spans="18:24">
      <c r="R171" s="19" t="s">
        <v>264</v>
      </c>
      <c r="S171" s="135">
        <v>0</v>
      </c>
      <c r="T171" s="139">
        <v>0</v>
      </c>
      <c r="U171" s="136">
        <v>0</v>
      </c>
      <c r="V171" s="209">
        <v>0</v>
      </c>
      <c r="W171" s="136">
        <v>0</v>
      </c>
      <c r="X171" s="210">
        <v>0</v>
      </c>
    </row>
    <row r="172" spans="18:24">
      <c r="R172" s="141" t="s">
        <v>251</v>
      </c>
      <c r="S172" s="142">
        <v>195</v>
      </c>
      <c r="T172" s="146">
        <v>80074.830000000016</v>
      </c>
      <c r="U172" s="144">
        <v>6.9848152454656383</v>
      </c>
      <c r="V172" s="211">
        <v>259192904.16000003</v>
      </c>
      <c r="W172" s="144">
        <v>3.644279631510388</v>
      </c>
      <c r="X172" s="212">
        <v>269.74030016673152</v>
      </c>
    </row>
  </sheetData>
  <mergeCells count="3">
    <mergeCell ref="B1:H1"/>
    <mergeCell ref="J1:P1"/>
    <mergeCell ref="R1:X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zoomScale="80" zoomScaleNormal="80" workbookViewId="0">
      <pane xSplit="1" ySplit="2" topLeftCell="AL3" activePane="bottomRight" state="frozen"/>
      <selection pane="topRight" activeCell="B1" sqref="B1"/>
      <selection pane="bottomLeft" activeCell="A3" sqref="A3"/>
      <selection pane="bottomRight" activeCell="AQ37" sqref="AQ37"/>
    </sheetView>
  </sheetViews>
  <sheetFormatPr baseColWidth="10" defaultRowHeight="12" outlineLevelCol="1"/>
  <cols>
    <col min="1" max="1" width="54.42578125" style="158" bestFit="1" customWidth="1"/>
    <col min="2" max="2" width="16.42578125" style="158" bestFit="1" customWidth="1"/>
    <col min="3" max="5" width="16.42578125" style="158" hidden="1" customWidth="1" outlineLevel="1"/>
    <col min="6" max="6" width="16.85546875" style="158" customWidth="1" collapsed="1"/>
    <col min="7" max="8" width="16.28515625" style="158" hidden="1" customWidth="1" outlineLevel="1"/>
    <col min="9" max="9" width="16.7109375" style="158" hidden="1" customWidth="1" outlineLevel="1"/>
    <col min="10" max="10" width="16.7109375" style="158" customWidth="1" collapsed="1"/>
    <col min="11" max="11" width="16.28515625" style="158" hidden="1" customWidth="1" outlineLevel="1"/>
    <col min="12" max="12" width="16.7109375" style="158" hidden="1" customWidth="1" outlineLevel="1"/>
    <col min="13" max="13" width="16.28515625" style="158" hidden="1" customWidth="1" outlineLevel="1"/>
    <col min="14" max="14" width="17.140625" style="158" customWidth="1" collapsed="1"/>
    <col min="15" max="16" width="16.42578125" style="158" hidden="1" customWidth="1" outlineLevel="1"/>
    <col min="17" max="17" width="17.140625" style="158" hidden="1" customWidth="1" outlineLevel="1"/>
    <col min="18" max="18" width="17.28515625" style="158" bestFit="1" customWidth="1" collapsed="1"/>
    <col min="19" max="19" width="16" style="158" hidden="1" customWidth="1" outlineLevel="1"/>
    <col min="20" max="20" width="16.28515625" style="158" hidden="1" customWidth="1" outlineLevel="1"/>
    <col min="21" max="21" width="17.140625" style="158" hidden="1" customWidth="1" outlineLevel="1"/>
    <col min="22" max="22" width="17.140625" style="158" bestFit="1" customWidth="1" collapsed="1"/>
    <col min="23" max="25" width="17.140625" style="158" hidden="1" customWidth="1" outlineLevel="1"/>
    <col min="26" max="26" width="17.140625" style="158" bestFit="1" customWidth="1" collapsed="1"/>
    <col min="27" max="29" width="13.42578125" style="158" hidden="1" customWidth="1" outlineLevel="1"/>
    <col min="30" max="30" width="17" style="158" bestFit="1" customWidth="1" collapsed="1"/>
    <col min="31" max="33" width="13.42578125" style="158" hidden="1" customWidth="1" outlineLevel="1"/>
    <col min="34" max="34" width="17.28515625" style="158" bestFit="1" customWidth="1" collapsed="1"/>
    <col min="35" max="35" width="13.42578125" style="158" hidden="1" customWidth="1" outlineLevel="1"/>
    <col min="36" max="36" width="14.42578125" style="158" hidden="1" customWidth="1" outlineLevel="1"/>
    <col min="37" max="37" width="13.42578125" style="158" hidden="1" customWidth="1" outlineLevel="1"/>
    <col min="38" max="38" width="17.28515625" style="158" bestFit="1" customWidth="1" collapsed="1"/>
    <col min="39" max="41" width="17.28515625" style="158" hidden="1" customWidth="1" outlineLevel="1"/>
    <col min="42" max="42" width="17" style="158" bestFit="1" customWidth="1" collapsed="1"/>
    <col min="43" max="43" width="17.28515625" style="158" bestFit="1" customWidth="1" outlineLevel="1"/>
    <col min="44" max="16384" width="11.42578125" style="158"/>
  </cols>
  <sheetData>
    <row r="1" spans="1:43">
      <c r="C1" s="159"/>
      <c r="D1" s="159"/>
      <c r="E1" s="159"/>
      <c r="F1" s="159"/>
    </row>
    <row r="2" spans="1:43">
      <c r="A2" s="165" t="s">
        <v>222</v>
      </c>
      <c r="B2" s="166" t="s">
        <v>79</v>
      </c>
      <c r="C2" s="166">
        <v>41729</v>
      </c>
      <c r="D2" s="166">
        <v>41820</v>
      </c>
      <c r="E2" s="166">
        <v>41912</v>
      </c>
      <c r="F2" s="166" t="s">
        <v>83</v>
      </c>
      <c r="G2" s="166">
        <v>42094</v>
      </c>
      <c r="H2" s="166">
        <v>42185</v>
      </c>
      <c r="I2" s="166">
        <v>42277</v>
      </c>
      <c r="J2" s="166" t="s">
        <v>87</v>
      </c>
      <c r="K2" s="166">
        <v>42460</v>
      </c>
      <c r="L2" s="166">
        <v>42551</v>
      </c>
      <c r="M2" s="166">
        <v>42643</v>
      </c>
      <c r="N2" s="166" t="s">
        <v>91</v>
      </c>
      <c r="O2" s="166">
        <v>42825</v>
      </c>
      <c r="P2" s="166">
        <v>42916</v>
      </c>
      <c r="Q2" s="166">
        <v>43008</v>
      </c>
      <c r="R2" s="166" t="s">
        <v>95</v>
      </c>
      <c r="S2" s="166">
        <v>43190</v>
      </c>
      <c r="T2" s="166">
        <v>43281</v>
      </c>
      <c r="U2" s="166">
        <v>43373</v>
      </c>
      <c r="V2" s="166" t="s">
        <v>161</v>
      </c>
      <c r="W2" s="166">
        <v>43555</v>
      </c>
      <c r="X2" s="166">
        <v>43646</v>
      </c>
      <c r="Y2" s="166">
        <v>43709</v>
      </c>
      <c r="Z2" s="166" t="s">
        <v>238</v>
      </c>
      <c r="AA2" s="166">
        <v>43891</v>
      </c>
      <c r="AB2" s="166">
        <v>43983</v>
      </c>
      <c r="AC2" s="166">
        <v>44075</v>
      </c>
      <c r="AD2" s="166" t="s">
        <v>239</v>
      </c>
      <c r="AE2" s="166">
        <v>44256</v>
      </c>
      <c r="AF2" s="166">
        <v>44348</v>
      </c>
      <c r="AG2" s="166">
        <v>44440</v>
      </c>
      <c r="AH2" s="166" t="s">
        <v>240</v>
      </c>
      <c r="AI2" s="166">
        <v>44621</v>
      </c>
      <c r="AJ2" s="166">
        <v>44713</v>
      </c>
      <c r="AK2" s="41">
        <v>44805</v>
      </c>
      <c r="AL2" s="41" t="s">
        <v>261</v>
      </c>
      <c r="AM2" s="41">
        <v>44986</v>
      </c>
      <c r="AN2" s="41">
        <v>45078</v>
      </c>
      <c r="AO2" s="41">
        <v>45170</v>
      </c>
      <c r="AP2" s="41" t="s">
        <v>269</v>
      </c>
      <c r="AQ2" s="41">
        <v>45352</v>
      </c>
    </row>
    <row r="3" spans="1:43">
      <c r="A3" s="160" t="s">
        <v>223</v>
      </c>
      <c r="B3" s="161">
        <f t="shared" ref="B3:AI3" si="0">+B4+B14</f>
        <v>1313059402</v>
      </c>
      <c r="C3" s="162">
        <f t="shared" si="0"/>
        <v>1313059402</v>
      </c>
      <c r="D3" s="162">
        <f t="shared" si="0"/>
        <v>1313059402</v>
      </c>
      <c r="E3" s="162">
        <f t="shared" si="0"/>
        <v>1313059402</v>
      </c>
      <c r="F3" s="162">
        <f t="shared" si="0"/>
        <v>1456195024</v>
      </c>
      <c r="G3" s="162">
        <f t="shared" si="0"/>
        <v>1541245024</v>
      </c>
      <c r="H3" s="162">
        <f t="shared" si="0"/>
        <v>1541245024</v>
      </c>
      <c r="I3" s="162">
        <f t="shared" si="0"/>
        <v>1541245024</v>
      </c>
      <c r="J3" s="162">
        <f t="shared" si="0"/>
        <v>1541245024</v>
      </c>
      <c r="K3" s="162">
        <f t="shared" si="0"/>
        <v>1541245024</v>
      </c>
      <c r="L3" s="162">
        <f t="shared" si="0"/>
        <v>1541245024</v>
      </c>
      <c r="M3" s="162">
        <f t="shared" si="0"/>
        <v>1541245024</v>
      </c>
      <c r="N3" s="162">
        <f t="shared" si="0"/>
        <v>1518764772</v>
      </c>
      <c r="O3" s="162">
        <f t="shared" si="0"/>
        <v>1518764772</v>
      </c>
      <c r="P3" s="162">
        <f t="shared" si="0"/>
        <v>1508210165</v>
      </c>
      <c r="Q3" s="162">
        <f t="shared" si="0"/>
        <v>1518764772</v>
      </c>
      <c r="R3" s="162">
        <f t="shared" si="0"/>
        <v>1518764772</v>
      </c>
      <c r="S3" s="162">
        <f t="shared" si="0"/>
        <v>1518764772</v>
      </c>
      <c r="T3" s="162">
        <f t="shared" si="0"/>
        <v>1518764772</v>
      </c>
      <c r="U3" s="162">
        <f t="shared" si="0"/>
        <v>1466669374</v>
      </c>
      <c r="V3" s="162">
        <f t="shared" si="0"/>
        <v>1466669374</v>
      </c>
      <c r="W3" s="162">
        <f t="shared" si="0"/>
        <v>1466669374</v>
      </c>
      <c r="X3" s="162">
        <f t="shared" si="0"/>
        <v>1466669374</v>
      </c>
      <c r="Y3" s="162">
        <f t="shared" si="0"/>
        <v>1560862486</v>
      </c>
      <c r="Z3" s="162">
        <f t="shared" si="0"/>
        <v>1560862486</v>
      </c>
      <c r="AA3" s="162">
        <f t="shared" si="0"/>
        <v>1560862486</v>
      </c>
      <c r="AB3" s="162">
        <f t="shared" si="0"/>
        <v>1560862486</v>
      </c>
      <c r="AC3" s="162">
        <f t="shared" si="0"/>
        <v>1552383510</v>
      </c>
      <c r="AD3" s="162">
        <f t="shared" si="0"/>
        <v>1552383510</v>
      </c>
      <c r="AE3" s="162">
        <f t="shared" si="0"/>
        <v>1552383510</v>
      </c>
      <c r="AF3" s="162">
        <f t="shared" si="0"/>
        <v>1552383510</v>
      </c>
      <c r="AG3" s="162">
        <f t="shared" si="0"/>
        <v>1552383510</v>
      </c>
      <c r="AH3" s="162">
        <f t="shared" si="0"/>
        <v>1552383510</v>
      </c>
      <c r="AI3" s="162">
        <f t="shared" si="0"/>
        <v>1552383510</v>
      </c>
      <c r="AJ3" s="162">
        <f t="shared" ref="AJ3:AM3" si="1">+AJ4+AJ14</f>
        <v>1552383510</v>
      </c>
      <c r="AK3" s="162">
        <f t="shared" si="1"/>
        <v>1552383510</v>
      </c>
      <c r="AL3" s="162">
        <f t="shared" si="1"/>
        <v>1552383510</v>
      </c>
      <c r="AM3" s="162">
        <f t="shared" si="1"/>
        <v>1642383510</v>
      </c>
      <c r="AN3" s="162">
        <f>+AN4+AN14</f>
        <v>1642383510</v>
      </c>
      <c r="AO3" s="162">
        <f>+AO4+AO14</f>
        <v>1642383510</v>
      </c>
      <c r="AP3" s="162">
        <f>+AP4+AP14</f>
        <v>1642383510</v>
      </c>
      <c r="AQ3" s="162">
        <f t="shared" ref="AQ3" si="2">+AQ4+AQ14</f>
        <v>1667382376</v>
      </c>
    </row>
    <row r="4" spans="1:43">
      <c r="A4" s="160" t="s">
        <v>224</v>
      </c>
      <c r="B4" s="161">
        <f t="shared" ref="B4:AI4" si="3">SUM(B5,B6:B13)</f>
        <v>814174918</v>
      </c>
      <c r="C4" s="161">
        <f t="shared" si="3"/>
        <v>814174918</v>
      </c>
      <c r="D4" s="161">
        <f t="shared" si="3"/>
        <v>814174918</v>
      </c>
      <c r="E4" s="161">
        <f t="shared" si="3"/>
        <v>814174918</v>
      </c>
      <c r="F4" s="161">
        <f t="shared" si="3"/>
        <v>814174918</v>
      </c>
      <c r="G4" s="161">
        <f t="shared" si="3"/>
        <v>913831437</v>
      </c>
      <c r="H4" s="161">
        <f t="shared" si="3"/>
        <v>990195815</v>
      </c>
      <c r="I4" s="161">
        <f t="shared" si="3"/>
        <v>1086473656.258399</v>
      </c>
      <c r="J4" s="161">
        <f t="shared" si="3"/>
        <v>1118351210</v>
      </c>
      <c r="K4" s="161">
        <f t="shared" si="3"/>
        <v>1173629410</v>
      </c>
      <c r="L4" s="161">
        <f t="shared" si="3"/>
        <v>1192000000</v>
      </c>
      <c r="M4" s="161">
        <f t="shared" si="3"/>
        <v>1233361545</v>
      </c>
      <c r="N4" s="161">
        <f t="shared" si="3"/>
        <v>1254602775</v>
      </c>
      <c r="O4" s="161">
        <f t="shared" si="3"/>
        <v>1276913043</v>
      </c>
      <c r="P4" s="161">
        <f t="shared" si="3"/>
        <v>1303845661</v>
      </c>
      <c r="Q4" s="161">
        <f t="shared" si="3"/>
        <v>1337962083</v>
      </c>
      <c r="R4" s="161">
        <f t="shared" si="3"/>
        <v>1369863396</v>
      </c>
      <c r="S4" s="161">
        <f t="shared" si="3"/>
        <v>1374735578</v>
      </c>
      <c r="T4" s="161">
        <f t="shared" si="3"/>
        <v>1379235578</v>
      </c>
      <c r="U4" s="161">
        <f t="shared" si="3"/>
        <v>1383833385</v>
      </c>
      <c r="V4" s="161">
        <f t="shared" si="3"/>
        <v>1399185438</v>
      </c>
      <c r="W4" s="161">
        <f t="shared" si="3"/>
        <v>1405115317</v>
      </c>
      <c r="X4" s="161">
        <f t="shared" si="3"/>
        <v>1409462135</v>
      </c>
      <c r="Y4" s="161">
        <f t="shared" si="3"/>
        <v>1418757304</v>
      </c>
      <c r="Z4" s="161">
        <f t="shared" si="3"/>
        <v>1427844547</v>
      </c>
      <c r="AA4" s="161">
        <f t="shared" si="3"/>
        <v>1431127142</v>
      </c>
      <c r="AB4" s="161">
        <f t="shared" si="3"/>
        <v>1434409737</v>
      </c>
      <c r="AC4" s="161">
        <f t="shared" si="3"/>
        <v>1448917498</v>
      </c>
      <c r="AD4" s="161">
        <f t="shared" si="3"/>
        <v>1456328199</v>
      </c>
      <c r="AE4" s="161">
        <f t="shared" si="3"/>
        <v>1462752158</v>
      </c>
      <c r="AF4" s="161">
        <f t="shared" si="3"/>
        <v>1466932664</v>
      </c>
      <c r="AG4" s="161">
        <f t="shared" si="3"/>
        <v>1473542784</v>
      </c>
      <c r="AH4" s="161">
        <f t="shared" si="3"/>
        <v>1480452332</v>
      </c>
      <c r="AI4" s="161">
        <f t="shared" si="3"/>
        <v>1487343280</v>
      </c>
      <c r="AJ4" s="161">
        <f t="shared" ref="AJ4:AL4" si="4">SUM(AJ5,AJ6:AJ13)</f>
        <v>1503485749</v>
      </c>
      <c r="AK4" s="161">
        <f t="shared" si="4"/>
        <v>1520394170</v>
      </c>
      <c r="AL4" s="161">
        <f t="shared" si="4"/>
        <v>1538526726</v>
      </c>
      <c r="AM4" s="161">
        <f t="shared" ref="AM4:AQ4" si="5">SUM(AM5,AM6:AM13)</f>
        <v>1545386778</v>
      </c>
      <c r="AN4" s="161">
        <f t="shared" si="5"/>
        <v>1552899773</v>
      </c>
      <c r="AO4" s="161">
        <f t="shared" si="5"/>
        <v>1558494005</v>
      </c>
      <c r="AP4" s="161">
        <f t="shared" si="5"/>
        <v>1564696751</v>
      </c>
      <c r="AQ4" s="161">
        <f t="shared" si="5"/>
        <v>1570385644</v>
      </c>
    </row>
    <row r="5" spans="1:43">
      <c r="A5" s="163" t="s">
        <v>225</v>
      </c>
      <c r="B5" s="129">
        <v>604372398</v>
      </c>
      <c r="C5" s="129">
        <v>604372398</v>
      </c>
      <c r="D5" s="129">
        <v>604372398</v>
      </c>
      <c r="E5" s="129">
        <v>604372398</v>
      </c>
      <c r="F5" s="129">
        <v>604372398</v>
      </c>
      <c r="G5" s="129">
        <v>604372398</v>
      </c>
      <c r="H5" s="129">
        <v>604372398</v>
      </c>
      <c r="I5" s="129">
        <v>604372398</v>
      </c>
      <c r="J5" s="129">
        <v>604372398</v>
      </c>
      <c r="K5" s="129">
        <v>604372398</v>
      </c>
      <c r="L5" s="129">
        <v>604372398</v>
      </c>
      <c r="M5" s="129">
        <v>604372398</v>
      </c>
      <c r="N5" s="129">
        <v>604372398</v>
      </c>
      <c r="O5" s="129">
        <v>604372398</v>
      </c>
      <c r="P5" s="129">
        <v>604372398</v>
      </c>
      <c r="Q5" s="129">
        <v>604372398</v>
      </c>
      <c r="R5" s="129">
        <v>604372398</v>
      </c>
      <c r="S5" s="129">
        <v>604372398</v>
      </c>
      <c r="T5" s="129">
        <v>604372398</v>
      </c>
      <c r="U5" s="129">
        <v>604372398</v>
      </c>
      <c r="V5" s="129">
        <v>604372398</v>
      </c>
      <c r="W5" s="129">
        <v>604372398</v>
      </c>
      <c r="X5" s="129">
        <v>604372398</v>
      </c>
      <c r="Y5" s="129">
        <v>604372398</v>
      </c>
      <c r="Z5" s="129">
        <v>604372398</v>
      </c>
      <c r="AA5" s="129">
        <v>604372398</v>
      </c>
      <c r="AB5" s="129">
        <v>604372398</v>
      </c>
      <c r="AC5" s="129">
        <v>604372398</v>
      </c>
      <c r="AD5" s="129">
        <v>604372398</v>
      </c>
      <c r="AE5" s="129">
        <v>604372398</v>
      </c>
      <c r="AF5" s="129">
        <v>604372398</v>
      </c>
      <c r="AG5" s="129">
        <v>604372398</v>
      </c>
      <c r="AH5" s="129">
        <v>604372398</v>
      </c>
      <c r="AI5" s="129">
        <v>604372398</v>
      </c>
      <c r="AJ5" s="164">
        <v>604372398</v>
      </c>
      <c r="AK5" s="169">
        <v>604372398</v>
      </c>
      <c r="AL5" s="169">
        <v>604372398</v>
      </c>
      <c r="AM5" s="169">
        <v>604372398</v>
      </c>
      <c r="AN5" s="169">
        <v>604372398</v>
      </c>
      <c r="AO5" s="169">
        <v>604372398</v>
      </c>
      <c r="AP5" s="169">
        <v>604372398</v>
      </c>
      <c r="AQ5" s="169">
        <v>604372398</v>
      </c>
    </row>
    <row r="6" spans="1:43">
      <c r="A6" s="163" t="s">
        <v>226</v>
      </c>
      <c r="B6" s="129">
        <v>200000000</v>
      </c>
      <c r="C6" s="129">
        <v>200000000</v>
      </c>
      <c r="D6" s="129">
        <v>200000000</v>
      </c>
      <c r="E6" s="129">
        <v>200000000</v>
      </c>
      <c r="F6" s="129">
        <v>200000000</v>
      </c>
      <c r="G6" s="129">
        <v>200000000</v>
      </c>
      <c r="H6" s="129">
        <v>200000000</v>
      </c>
      <c r="I6" s="129">
        <v>200000000</v>
      </c>
      <c r="J6" s="129">
        <v>200000000</v>
      </c>
      <c r="K6" s="129">
        <v>200000000</v>
      </c>
      <c r="L6" s="129">
        <v>200000000</v>
      </c>
      <c r="M6" s="129">
        <v>200000000</v>
      </c>
      <c r="N6" s="129">
        <v>200000000</v>
      </c>
      <c r="O6" s="129">
        <v>200000000</v>
      </c>
      <c r="P6" s="129">
        <v>200000000</v>
      </c>
      <c r="Q6" s="129">
        <v>200000000</v>
      </c>
      <c r="R6" s="129">
        <v>200000000</v>
      </c>
      <c r="S6" s="129">
        <v>200000000</v>
      </c>
      <c r="T6" s="129">
        <v>200000000</v>
      </c>
      <c r="U6" s="129">
        <v>200000000</v>
      </c>
      <c r="V6" s="129">
        <v>200000000</v>
      </c>
      <c r="W6" s="129">
        <v>200000000</v>
      </c>
      <c r="X6" s="129">
        <v>200000000</v>
      </c>
      <c r="Y6" s="129">
        <v>200000000</v>
      </c>
      <c r="Z6" s="129">
        <v>200000000</v>
      </c>
      <c r="AA6" s="129">
        <v>200000000</v>
      </c>
      <c r="AB6" s="129">
        <v>200000000</v>
      </c>
      <c r="AC6" s="129">
        <v>200000000</v>
      </c>
      <c r="AD6" s="129">
        <v>200000000</v>
      </c>
      <c r="AE6" s="129">
        <v>200000000</v>
      </c>
      <c r="AF6" s="129">
        <v>200000000</v>
      </c>
      <c r="AG6" s="129">
        <v>200000000</v>
      </c>
      <c r="AH6" s="129">
        <v>200000000</v>
      </c>
      <c r="AI6" s="129">
        <v>200000000</v>
      </c>
      <c r="AJ6" s="164">
        <v>200000000</v>
      </c>
      <c r="AK6" s="169">
        <v>200000000</v>
      </c>
      <c r="AL6" s="169">
        <v>200000000</v>
      </c>
      <c r="AM6" s="169">
        <v>200000000</v>
      </c>
      <c r="AN6" s="169">
        <v>200000000</v>
      </c>
      <c r="AO6" s="169">
        <v>200000000</v>
      </c>
      <c r="AP6" s="169">
        <v>200000000</v>
      </c>
      <c r="AQ6" s="169">
        <v>200000000</v>
      </c>
    </row>
    <row r="7" spans="1:43">
      <c r="A7" s="163" t="s">
        <v>227</v>
      </c>
      <c r="B7" s="129">
        <v>9802520</v>
      </c>
      <c r="C7" s="129">
        <v>9802520</v>
      </c>
      <c r="D7" s="129">
        <v>9802520</v>
      </c>
      <c r="E7" s="129">
        <v>9802520</v>
      </c>
      <c r="F7" s="129">
        <v>9802520</v>
      </c>
      <c r="G7" s="129">
        <v>9802520</v>
      </c>
      <c r="H7" s="129">
        <v>9802520</v>
      </c>
      <c r="I7" s="129">
        <v>9802520</v>
      </c>
      <c r="J7" s="129">
        <v>9802520</v>
      </c>
      <c r="K7" s="129">
        <v>9802520</v>
      </c>
      <c r="L7" s="129">
        <v>9802520</v>
      </c>
      <c r="M7" s="129">
        <v>9802520</v>
      </c>
      <c r="N7" s="129">
        <v>9802520</v>
      </c>
      <c r="O7" s="129">
        <v>9802520</v>
      </c>
      <c r="P7" s="129">
        <v>9802520</v>
      </c>
      <c r="Q7" s="129">
        <v>9802520</v>
      </c>
      <c r="R7" s="129">
        <v>9802520</v>
      </c>
      <c r="S7" s="129">
        <v>9802520</v>
      </c>
      <c r="T7" s="129">
        <v>9802520</v>
      </c>
      <c r="U7" s="129">
        <v>9802520</v>
      </c>
      <c r="V7" s="129">
        <v>9802520</v>
      </c>
      <c r="W7" s="129">
        <v>9802520</v>
      </c>
      <c r="X7" s="129">
        <v>9802520</v>
      </c>
      <c r="Y7" s="129">
        <v>9802520</v>
      </c>
      <c r="Z7" s="129">
        <v>9802520</v>
      </c>
      <c r="AA7" s="129">
        <v>9802520</v>
      </c>
      <c r="AB7" s="129">
        <v>9802520</v>
      </c>
      <c r="AC7" s="129">
        <v>9802520</v>
      </c>
      <c r="AD7" s="129">
        <v>9802520</v>
      </c>
      <c r="AE7" s="129">
        <v>9802520</v>
      </c>
      <c r="AF7" s="129">
        <v>9802520</v>
      </c>
      <c r="AG7" s="129">
        <v>9802520</v>
      </c>
      <c r="AH7" s="129">
        <v>9802520</v>
      </c>
      <c r="AI7" s="129">
        <v>9802520</v>
      </c>
      <c r="AJ7" s="164">
        <v>9802520</v>
      </c>
      <c r="AK7" s="169">
        <v>9802520</v>
      </c>
      <c r="AL7" s="169">
        <v>9802520</v>
      </c>
      <c r="AM7" s="169">
        <v>9802520</v>
      </c>
      <c r="AN7" s="169">
        <v>9802520</v>
      </c>
      <c r="AO7" s="169">
        <v>9802520</v>
      </c>
      <c r="AP7" s="169">
        <v>9802520</v>
      </c>
      <c r="AQ7" s="169">
        <v>9802520</v>
      </c>
    </row>
    <row r="8" spans="1:43">
      <c r="A8" s="163" t="s">
        <v>228</v>
      </c>
      <c r="B8" s="159"/>
      <c r="C8" s="129"/>
      <c r="D8" s="129"/>
      <c r="E8" s="129"/>
      <c r="F8" s="129"/>
      <c r="G8" s="129">
        <v>94971379</v>
      </c>
      <c r="H8" s="129">
        <v>115116941</v>
      </c>
      <c r="I8" s="129">
        <v>125835216.99972101</v>
      </c>
      <c r="J8" s="129">
        <v>140025470</v>
      </c>
      <c r="K8" s="129">
        <v>167364987</v>
      </c>
      <c r="L8" s="129">
        <v>171392790</v>
      </c>
      <c r="M8" s="129">
        <v>181021500</v>
      </c>
      <c r="N8" s="129">
        <v>190353276</v>
      </c>
      <c r="O8" s="129">
        <v>194261317</v>
      </c>
      <c r="P8" s="129">
        <v>206507122</v>
      </c>
      <c r="Q8" s="129">
        <v>212957379</v>
      </c>
      <c r="R8" s="129">
        <v>240011841</v>
      </c>
      <c r="S8" s="129">
        <v>240011841</v>
      </c>
      <c r="T8" s="129">
        <v>240011841</v>
      </c>
      <c r="U8" s="129">
        <v>240011841</v>
      </c>
      <c r="V8" s="129">
        <v>249407738</v>
      </c>
      <c r="W8" s="129">
        <v>249407738</v>
      </c>
      <c r="X8" s="129">
        <v>249407738</v>
      </c>
      <c r="Y8" s="129">
        <v>249407738</v>
      </c>
      <c r="Z8" s="129">
        <v>249407738</v>
      </c>
      <c r="AA8" s="129">
        <v>249407738</v>
      </c>
      <c r="AB8" s="129">
        <v>249407738</v>
      </c>
      <c r="AC8" s="129">
        <v>249407738</v>
      </c>
      <c r="AD8" s="129">
        <v>249407738</v>
      </c>
      <c r="AE8" s="129">
        <v>249407738</v>
      </c>
      <c r="AF8" s="129">
        <v>249407738</v>
      </c>
      <c r="AG8" s="129">
        <v>249407738</v>
      </c>
      <c r="AH8" s="129">
        <v>249407738</v>
      </c>
      <c r="AI8" s="129">
        <v>249407738</v>
      </c>
      <c r="AJ8" s="164">
        <v>259407738</v>
      </c>
      <c r="AK8" s="169">
        <v>269407738</v>
      </c>
      <c r="AL8" s="169">
        <f>269407738+11114761</f>
        <v>280522499</v>
      </c>
      <c r="AM8" s="169">
        <f>269407738+11114761</f>
        <v>280522499</v>
      </c>
      <c r="AN8" s="169">
        <f>269407738+11114761</f>
        <v>280522499</v>
      </c>
      <c r="AO8" s="169">
        <v>280522499</v>
      </c>
      <c r="AP8" s="169">
        <v>280522499</v>
      </c>
      <c r="AQ8" s="169">
        <v>280522499</v>
      </c>
    </row>
    <row r="9" spans="1:43">
      <c r="A9" s="163" t="s">
        <v>229</v>
      </c>
      <c r="B9" s="159"/>
      <c r="C9" s="129"/>
      <c r="D9" s="129"/>
      <c r="E9" s="129"/>
      <c r="F9" s="129"/>
      <c r="G9" s="129"/>
      <c r="H9" s="129">
        <v>52773033</v>
      </c>
      <c r="I9" s="129">
        <v>119765290.25867802</v>
      </c>
      <c r="J9" s="129">
        <v>133569938</v>
      </c>
      <c r="K9" s="129">
        <v>158319098</v>
      </c>
      <c r="L9" s="129">
        <v>161485480</v>
      </c>
      <c r="M9" s="129">
        <v>168873705</v>
      </c>
      <c r="N9" s="129">
        <v>175881396</v>
      </c>
      <c r="O9" s="129">
        <v>189982918</v>
      </c>
      <c r="P9" s="129">
        <v>200537524</v>
      </c>
      <c r="Q9" s="129">
        <v>211092131</v>
      </c>
      <c r="R9" s="129">
        <v>211092131</v>
      </c>
      <c r="S9" s="129">
        <v>211092131</v>
      </c>
      <c r="T9" s="129">
        <v>211092131</v>
      </c>
      <c r="U9" s="129">
        <v>211092131</v>
      </c>
      <c r="V9" s="129">
        <v>211092131</v>
      </c>
      <c r="W9" s="129">
        <v>211092131</v>
      </c>
      <c r="X9" s="129">
        <v>211092131</v>
      </c>
      <c r="Y9" s="129">
        <v>214374717</v>
      </c>
      <c r="Z9" s="129">
        <v>217657312</v>
      </c>
      <c r="AA9" s="129">
        <v>220939907</v>
      </c>
      <c r="AB9" s="129">
        <v>224222502</v>
      </c>
      <c r="AC9" s="129">
        <v>227505097</v>
      </c>
      <c r="AD9" s="129">
        <v>227505097</v>
      </c>
      <c r="AE9" s="129">
        <v>227505097</v>
      </c>
      <c r="AF9" s="129">
        <v>227505097</v>
      </c>
      <c r="AG9" s="129">
        <v>227505097</v>
      </c>
      <c r="AH9" s="129">
        <v>227505097</v>
      </c>
      <c r="AI9" s="129">
        <v>227505097</v>
      </c>
      <c r="AJ9" s="164">
        <v>227505097</v>
      </c>
      <c r="AK9" s="169">
        <v>227505097</v>
      </c>
      <c r="AL9" s="169">
        <v>227505097</v>
      </c>
      <c r="AM9" s="169">
        <v>227505097</v>
      </c>
      <c r="AN9" s="169">
        <v>227505097</v>
      </c>
      <c r="AO9" s="169">
        <v>227505097</v>
      </c>
      <c r="AP9" s="169">
        <v>227505097</v>
      </c>
      <c r="AQ9" s="169">
        <v>227505097</v>
      </c>
    </row>
    <row r="10" spans="1:43">
      <c r="A10" s="163" t="s">
        <v>230</v>
      </c>
      <c r="B10" s="159"/>
      <c r="C10" s="129"/>
      <c r="D10" s="129"/>
      <c r="E10" s="129"/>
      <c r="F10" s="129"/>
      <c r="G10" s="129"/>
      <c r="H10" s="129"/>
      <c r="I10" s="129">
        <v>14712490</v>
      </c>
      <c r="J10" s="129">
        <v>14712490</v>
      </c>
      <c r="K10" s="129">
        <v>14712490</v>
      </c>
      <c r="L10" s="129">
        <v>14712490</v>
      </c>
      <c r="M10" s="129">
        <v>14712490</v>
      </c>
      <c r="N10" s="129">
        <v>14712490</v>
      </c>
      <c r="O10" s="129">
        <v>14712490</v>
      </c>
      <c r="P10" s="129">
        <v>14712490</v>
      </c>
      <c r="Q10" s="129">
        <v>14712490</v>
      </c>
      <c r="R10" s="129">
        <v>14712490</v>
      </c>
      <c r="S10" s="129">
        <v>14712490</v>
      </c>
      <c r="T10" s="129">
        <v>14712490</v>
      </c>
      <c r="U10" s="129">
        <v>14712490</v>
      </c>
      <c r="V10" s="129">
        <v>14712490</v>
      </c>
      <c r="W10" s="129">
        <v>14712490</v>
      </c>
      <c r="X10" s="129">
        <v>14712490</v>
      </c>
      <c r="Y10" s="129">
        <v>14712490</v>
      </c>
      <c r="Z10" s="129">
        <v>14712490</v>
      </c>
      <c r="AA10" s="129">
        <v>14712490</v>
      </c>
      <c r="AB10" s="129">
        <v>14712490</v>
      </c>
      <c r="AC10" s="129">
        <v>14712490</v>
      </c>
      <c r="AD10" s="129">
        <v>14712490</v>
      </c>
      <c r="AE10" s="129">
        <v>14712490</v>
      </c>
      <c r="AF10" s="129">
        <v>14712490</v>
      </c>
      <c r="AG10" s="129">
        <v>14712490</v>
      </c>
      <c r="AH10" s="129">
        <v>14712490</v>
      </c>
      <c r="AI10" s="129">
        <v>14712490</v>
      </c>
      <c r="AJ10" s="164">
        <v>14712490</v>
      </c>
      <c r="AK10" s="169">
        <v>14712490</v>
      </c>
      <c r="AL10" s="169">
        <v>14712490</v>
      </c>
      <c r="AM10" s="169">
        <v>14712490</v>
      </c>
      <c r="AN10" s="169">
        <v>14712490</v>
      </c>
      <c r="AO10" s="169">
        <v>14712490</v>
      </c>
      <c r="AP10" s="169">
        <v>14712490</v>
      </c>
      <c r="AQ10" s="169">
        <v>14712490</v>
      </c>
    </row>
    <row r="11" spans="1:43">
      <c r="A11" s="163" t="s">
        <v>231</v>
      </c>
      <c r="B11" s="159"/>
      <c r="C11" s="129"/>
      <c r="D11" s="129"/>
      <c r="E11" s="129"/>
      <c r="F11" s="129"/>
      <c r="G11" s="129">
        <v>4685140</v>
      </c>
      <c r="H11" s="129">
        <v>8130923</v>
      </c>
      <c r="I11" s="129">
        <v>11985741</v>
      </c>
      <c r="J11" s="129">
        <v>15868394</v>
      </c>
      <c r="K11" s="129">
        <v>19057917</v>
      </c>
      <c r="L11" s="129">
        <v>22406801</v>
      </c>
      <c r="M11" s="129">
        <v>25844420</v>
      </c>
      <c r="N11" s="129">
        <v>28415757</v>
      </c>
      <c r="O11" s="129">
        <v>32716462</v>
      </c>
      <c r="P11" s="129">
        <v>36848669</v>
      </c>
      <c r="Q11" s="129">
        <v>41177683</v>
      </c>
      <c r="R11" s="129">
        <v>46024534</v>
      </c>
      <c r="S11" s="129">
        <v>50896716</v>
      </c>
      <c r="T11" s="129">
        <v>55396716</v>
      </c>
      <c r="U11" s="129">
        <v>59994523</v>
      </c>
      <c r="V11" s="129">
        <v>65950679</v>
      </c>
      <c r="W11" s="129">
        <v>71880558</v>
      </c>
      <c r="X11" s="129">
        <v>76227376</v>
      </c>
      <c r="Y11" s="129">
        <v>82239959</v>
      </c>
      <c r="Z11" s="129">
        <v>88044607</v>
      </c>
      <c r="AA11" s="129">
        <v>88044607</v>
      </c>
      <c r="AB11" s="129">
        <v>88044607</v>
      </c>
      <c r="AC11" s="129">
        <v>107748749</v>
      </c>
      <c r="AD11" s="129">
        <v>115159450</v>
      </c>
      <c r="AE11" s="129">
        <v>121583409</v>
      </c>
      <c r="AF11" s="129">
        <v>125763915</v>
      </c>
      <c r="AG11" s="129">
        <v>132374035</v>
      </c>
      <c r="AH11" s="129">
        <v>139283583</v>
      </c>
      <c r="AI11" s="129">
        <v>146174531</v>
      </c>
      <c r="AJ11" s="164">
        <v>152317000</v>
      </c>
      <c r="AK11" s="169">
        <v>159225421</v>
      </c>
      <c r="AL11" s="169">
        <f>159225421+7017795</f>
        <v>166243216</v>
      </c>
      <c r="AM11" s="169">
        <v>173103268</v>
      </c>
      <c r="AN11" s="169">
        <v>180616263</v>
      </c>
      <c r="AO11" s="169">
        <v>186210495</v>
      </c>
      <c r="AP11" s="169">
        <v>192413241</v>
      </c>
      <c r="AQ11" s="169">
        <v>198102134</v>
      </c>
    </row>
    <row r="12" spans="1:43">
      <c r="A12" s="163" t="s">
        <v>232</v>
      </c>
      <c r="B12" s="159"/>
      <c r="C12" s="129"/>
      <c r="D12" s="129"/>
      <c r="E12" s="129"/>
      <c r="F12" s="129"/>
      <c r="G12" s="129"/>
      <c r="H12" s="129"/>
      <c r="I12" s="129"/>
      <c r="J12" s="129"/>
      <c r="K12" s="129"/>
      <c r="L12" s="129">
        <v>7827521</v>
      </c>
      <c r="M12" s="129">
        <v>28734512</v>
      </c>
      <c r="N12" s="129">
        <v>31064938</v>
      </c>
      <c r="O12" s="129">
        <v>31064938</v>
      </c>
      <c r="P12" s="129">
        <v>31064938</v>
      </c>
      <c r="Q12" s="129">
        <v>43847482</v>
      </c>
      <c r="R12" s="129">
        <v>43847482</v>
      </c>
      <c r="S12" s="129">
        <v>43847482</v>
      </c>
      <c r="T12" s="129">
        <v>43847482</v>
      </c>
      <c r="U12" s="129">
        <v>43847482</v>
      </c>
      <c r="V12" s="129">
        <v>43847482</v>
      </c>
      <c r="W12" s="129">
        <v>43847482</v>
      </c>
      <c r="X12" s="129">
        <v>43847482</v>
      </c>
      <c r="Y12" s="129">
        <v>43847482</v>
      </c>
      <c r="Z12" s="129">
        <v>43847482</v>
      </c>
      <c r="AA12" s="129">
        <v>43847482</v>
      </c>
      <c r="AB12" s="129">
        <v>43847482</v>
      </c>
      <c r="AC12" s="129">
        <v>43847482</v>
      </c>
      <c r="AD12" s="129">
        <v>43847482</v>
      </c>
      <c r="AE12" s="129">
        <v>43847482</v>
      </c>
      <c r="AF12" s="129">
        <v>43847482</v>
      </c>
      <c r="AG12" s="129">
        <v>43847482</v>
      </c>
      <c r="AH12" s="129">
        <v>43847482</v>
      </c>
      <c r="AI12" s="129">
        <v>43847482</v>
      </c>
      <c r="AJ12" s="164">
        <v>43847482</v>
      </c>
      <c r="AK12" s="169">
        <v>43847482</v>
      </c>
      <c r="AL12" s="169">
        <v>43847482</v>
      </c>
      <c r="AM12" s="169">
        <v>43847482</v>
      </c>
      <c r="AN12" s="169">
        <v>43847482</v>
      </c>
      <c r="AO12" s="169">
        <v>43847482</v>
      </c>
      <c r="AP12" s="169">
        <v>43847482</v>
      </c>
      <c r="AQ12" s="169">
        <v>43847482</v>
      </c>
    </row>
    <row r="13" spans="1:43">
      <c r="A13" s="163" t="s">
        <v>233</v>
      </c>
      <c r="B13" s="15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-8478976</v>
      </c>
      <c r="AD13" s="129">
        <v>-8478976</v>
      </c>
      <c r="AE13" s="129">
        <v>-8478976</v>
      </c>
      <c r="AF13" s="129">
        <v>-8478976</v>
      </c>
      <c r="AG13" s="129">
        <v>-8478976</v>
      </c>
      <c r="AH13" s="129">
        <v>-8478976</v>
      </c>
      <c r="AI13" s="129">
        <v>-8478976</v>
      </c>
      <c r="AJ13" s="164">
        <v>-8478976</v>
      </c>
      <c r="AK13" s="169">
        <v>-8478976</v>
      </c>
      <c r="AL13" s="169">
        <v>-8478976</v>
      </c>
      <c r="AM13" s="169">
        <v>-8478976</v>
      </c>
      <c r="AN13" s="169">
        <v>-8478976</v>
      </c>
      <c r="AO13" s="169">
        <v>-8478976</v>
      </c>
      <c r="AP13" s="169">
        <v>-8478976</v>
      </c>
      <c r="AQ13" s="169">
        <v>-8478976</v>
      </c>
    </row>
    <row r="14" spans="1:43">
      <c r="A14" s="160" t="s">
        <v>234</v>
      </c>
      <c r="B14" s="161">
        <f>SUM(B15:B23)</f>
        <v>498884484</v>
      </c>
      <c r="C14" s="161">
        <f t="shared" ref="C14:AK14" si="6">SUM(C15:C23)</f>
        <v>498884484</v>
      </c>
      <c r="D14" s="161">
        <f t="shared" si="6"/>
        <v>498884484</v>
      </c>
      <c r="E14" s="161">
        <f t="shared" si="6"/>
        <v>498884484</v>
      </c>
      <c r="F14" s="161">
        <f>SUM(F15:F23)</f>
        <v>642020106</v>
      </c>
      <c r="G14" s="161">
        <f t="shared" si="6"/>
        <v>627413587</v>
      </c>
      <c r="H14" s="161">
        <f t="shared" si="6"/>
        <v>551049209</v>
      </c>
      <c r="I14" s="161">
        <f t="shared" si="6"/>
        <v>454771367.74160099</v>
      </c>
      <c r="J14" s="161">
        <f t="shared" si="6"/>
        <v>422893814</v>
      </c>
      <c r="K14" s="161">
        <f t="shared" si="6"/>
        <v>367615614</v>
      </c>
      <c r="L14" s="161">
        <f t="shared" si="6"/>
        <v>349245024</v>
      </c>
      <c r="M14" s="161">
        <f t="shared" si="6"/>
        <v>307883479</v>
      </c>
      <c r="N14" s="161">
        <f t="shared" si="6"/>
        <v>264161997</v>
      </c>
      <c r="O14" s="161">
        <f t="shared" si="6"/>
        <v>241851729</v>
      </c>
      <c r="P14" s="161">
        <f t="shared" si="6"/>
        <v>204364504</v>
      </c>
      <c r="Q14" s="161">
        <f t="shared" si="6"/>
        <v>180802689</v>
      </c>
      <c r="R14" s="161">
        <f t="shared" si="6"/>
        <v>148901376</v>
      </c>
      <c r="S14" s="161">
        <f t="shared" si="6"/>
        <v>144029194</v>
      </c>
      <c r="T14" s="161">
        <f t="shared" si="6"/>
        <v>139529194</v>
      </c>
      <c r="U14" s="161">
        <f t="shared" si="6"/>
        <v>82835989</v>
      </c>
      <c r="V14" s="161">
        <f t="shared" si="6"/>
        <v>67483936</v>
      </c>
      <c r="W14" s="161">
        <f t="shared" si="6"/>
        <v>61554057</v>
      </c>
      <c r="X14" s="161">
        <f t="shared" si="6"/>
        <v>57207239</v>
      </c>
      <c r="Y14" s="161">
        <f t="shared" si="6"/>
        <v>142105182</v>
      </c>
      <c r="Z14" s="161">
        <f t="shared" si="6"/>
        <v>133017939</v>
      </c>
      <c r="AA14" s="161">
        <f t="shared" si="6"/>
        <v>129735344</v>
      </c>
      <c r="AB14" s="161">
        <f t="shared" si="6"/>
        <v>126452749</v>
      </c>
      <c r="AC14" s="161">
        <f t="shared" si="6"/>
        <v>103466012</v>
      </c>
      <c r="AD14" s="161">
        <f t="shared" si="6"/>
        <v>96055311</v>
      </c>
      <c r="AE14" s="161">
        <f t="shared" si="6"/>
        <v>89631352</v>
      </c>
      <c r="AF14" s="161">
        <f t="shared" si="6"/>
        <v>85450846</v>
      </c>
      <c r="AG14" s="161">
        <f t="shared" si="6"/>
        <v>78840726</v>
      </c>
      <c r="AH14" s="161">
        <f t="shared" si="6"/>
        <v>71931178</v>
      </c>
      <c r="AI14" s="161">
        <f t="shared" si="6"/>
        <v>65040230</v>
      </c>
      <c r="AJ14" s="167">
        <f t="shared" si="6"/>
        <v>48897761</v>
      </c>
      <c r="AK14" s="161">
        <f t="shared" si="6"/>
        <v>31989340</v>
      </c>
      <c r="AL14" s="161">
        <f t="shared" ref="AL14" si="7">SUM(AL15:AL23)</f>
        <v>13856784</v>
      </c>
      <c r="AM14" s="161">
        <f t="shared" ref="AM14:AQ14" si="8">SUM(AM15:AM23)</f>
        <v>96996732</v>
      </c>
      <c r="AN14" s="161">
        <f t="shared" si="8"/>
        <v>89483737</v>
      </c>
      <c r="AO14" s="161">
        <f t="shared" si="8"/>
        <v>83889505</v>
      </c>
      <c r="AP14" s="161">
        <f t="shared" si="8"/>
        <v>77686759</v>
      </c>
      <c r="AQ14" s="161">
        <f t="shared" si="8"/>
        <v>96996732</v>
      </c>
    </row>
    <row r="15" spans="1:43">
      <c r="A15" s="163" t="s">
        <v>235</v>
      </c>
      <c r="B15" s="129">
        <v>287792353</v>
      </c>
      <c r="C15" s="129">
        <v>287792353</v>
      </c>
      <c r="D15" s="129">
        <v>287792353</v>
      </c>
      <c r="E15" s="129">
        <v>287792353</v>
      </c>
      <c r="F15" s="129">
        <f>+G15+G8</f>
        <v>287792353</v>
      </c>
      <c r="G15" s="129">
        <v>192820974</v>
      </c>
      <c r="H15" s="129">
        <v>172675412</v>
      </c>
      <c r="I15" s="129">
        <v>161957136.00027901</v>
      </c>
      <c r="J15" s="129">
        <v>147766883</v>
      </c>
      <c r="K15" s="129">
        <v>120427366</v>
      </c>
      <c r="L15" s="129">
        <v>116399563</v>
      </c>
      <c r="M15" s="129">
        <v>106770853</v>
      </c>
      <c r="N15" s="129">
        <v>97439077</v>
      </c>
      <c r="O15" s="129">
        <v>93531036</v>
      </c>
      <c r="P15" s="129">
        <v>81285231</v>
      </c>
      <c r="Q15" s="129">
        <v>74834974</v>
      </c>
      <c r="R15" s="129">
        <v>47780512</v>
      </c>
      <c r="S15" s="129">
        <v>47780512</v>
      </c>
      <c r="T15" s="129">
        <v>47780512</v>
      </c>
      <c r="U15" s="129">
        <v>47780512</v>
      </c>
      <c r="V15" s="129">
        <v>38384615</v>
      </c>
      <c r="W15" s="129">
        <v>38384615</v>
      </c>
      <c r="X15" s="129">
        <v>38384615</v>
      </c>
      <c r="Y15" s="129">
        <v>31114761</v>
      </c>
      <c r="Z15" s="129">
        <v>31114761</v>
      </c>
      <c r="AA15" s="129">
        <v>31114761</v>
      </c>
      <c r="AB15" s="129">
        <v>31114761</v>
      </c>
      <c r="AC15" s="129">
        <v>31114761</v>
      </c>
      <c r="AD15" s="129">
        <v>31114761</v>
      </c>
      <c r="AE15" s="129">
        <v>31114761</v>
      </c>
      <c r="AF15" s="129">
        <v>31114761</v>
      </c>
      <c r="AG15" s="129">
        <v>31114761</v>
      </c>
      <c r="AH15" s="129">
        <v>31114761</v>
      </c>
      <c r="AI15" s="129">
        <v>31114761</v>
      </c>
      <c r="AJ15" s="164">
        <v>21114761</v>
      </c>
      <c r="AK15" s="169">
        <v>11114761</v>
      </c>
      <c r="AL15" s="169">
        <v>0</v>
      </c>
      <c r="AM15" s="169">
        <v>0</v>
      </c>
      <c r="AN15" s="169">
        <v>0</v>
      </c>
      <c r="AO15" s="169">
        <v>0</v>
      </c>
      <c r="AP15" s="169">
        <v>0</v>
      </c>
      <c r="AQ15" s="169">
        <v>0</v>
      </c>
    </row>
    <row r="16" spans="1:43">
      <c r="A16" s="163" t="s">
        <v>241</v>
      </c>
      <c r="B16" s="129"/>
      <c r="C16" s="129"/>
      <c r="D16" s="129"/>
      <c r="E16" s="129"/>
      <c r="F16" s="129">
        <f>126843955</f>
        <v>126843955</v>
      </c>
      <c r="G16" s="129">
        <v>126843955</v>
      </c>
      <c r="H16" s="129">
        <v>126843955</v>
      </c>
      <c r="I16" s="129">
        <v>126843955</v>
      </c>
      <c r="J16" s="129">
        <v>126843955</v>
      </c>
      <c r="K16" s="129">
        <v>126843955</v>
      </c>
      <c r="L16" s="129">
        <v>46480417</v>
      </c>
      <c r="M16" s="129">
        <v>25573426</v>
      </c>
      <c r="N16" s="129">
        <v>23243000</v>
      </c>
      <c r="O16" s="129">
        <v>23243000</v>
      </c>
      <c r="P16" s="129">
        <v>23243000</v>
      </c>
      <c r="Q16" s="129">
        <v>10460456</v>
      </c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64"/>
    </row>
    <row r="17" spans="1:43">
      <c r="A17" s="163" t="s">
        <v>242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>
        <v>41634942</v>
      </c>
      <c r="M17" s="129">
        <v>41634942</v>
      </c>
      <c r="N17" s="129">
        <v>41634942</v>
      </c>
      <c r="O17" s="129">
        <v>41634942</v>
      </c>
      <c r="P17" s="129">
        <v>41634942</v>
      </c>
      <c r="Q17" s="129">
        <v>41634942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64"/>
    </row>
    <row r="18" spans="1:43">
      <c r="A18" s="163" t="s">
        <v>244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>
        <v>30901075</v>
      </c>
      <c r="M18" s="129">
        <v>30901075</v>
      </c>
      <c r="N18" s="129"/>
      <c r="O18" s="129"/>
      <c r="P18" s="129"/>
      <c r="Q18" s="129"/>
      <c r="R18" s="129">
        <v>52095398</v>
      </c>
      <c r="S18" s="129">
        <v>52095398</v>
      </c>
      <c r="T18" s="129">
        <v>52095398</v>
      </c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64"/>
    </row>
    <row r="19" spans="1:43">
      <c r="A19" s="163" t="s">
        <v>243</v>
      </c>
      <c r="B19" s="129">
        <v>211092131</v>
      </c>
      <c r="C19" s="129">
        <v>211092131</v>
      </c>
      <c r="D19" s="129">
        <v>211092131</v>
      </c>
      <c r="E19" s="129">
        <v>211092131</v>
      </c>
      <c r="F19" s="129">
        <v>211092131</v>
      </c>
      <c r="G19" s="129">
        <v>211092131</v>
      </c>
      <c r="H19" s="129">
        <v>158319098</v>
      </c>
      <c r="I19" s="129">
        <v>91326840.741321981</v>
      </c>
      <c r="J19" s="129">
        <v>77522193</v>
      </c>
      <c r="K19" s="129">
        <v>52773033</v>
      </c>
      <c r="L19" s="129">
        <v>49606651</v>
      </c>
      <c r="M19" s="129">
        <v>42218426</v>
      </c>
      <c r="N19" s="129">
        <v>35210735</v>
      </c>
      <c r="O19" s="129">
        <v>21109213</v>
      </c>
      <c r="P19" s="129"/>
      <c r="Q19" s="129"/>
      <c r="R19" s="129"/>
      <c r="S19" s="129"/>
      <c r="T19" s="129"/>
      <c r="U19" s="129"/>
      <c r="V19" s="129"/>
      <c r="W19" s="129"/>
      <c r="X19" s="129">
        <v>0</v>
      </c>
      <c r="Y19" s="129">
        <v>13130380</v>
      </c>
      <c r="Z19" s="129">
        <v>9847785</v>
      </c>
      <c r="AA19" s="129">
        <v>6565190</v>
      </c>
      <c r="AB19" s="129">
        <v>3282595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64"/>
    </row>
    <row r="20" spans="1:43">
      <c r="A20" s="163" t="s">
        <v>230</v>
      </c>
      <c r="B20" s="159"/>
      <c r="C20" s="129"/>
      <c r="D20" s="129"/>
      <c r="E20" s="129"/>
      <c r="F20" s="129">
        <v>16291667</v>
      </c>
      <c r="G20" s="129">
        <v>16291667</v>
      </c>
      <c r="H20" s="129">
        <v>16291667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64"/>
    </row>
    <row r="21" spans="1:43">
      <c r="A21" s="163" t="s">
        <v>245</v>
      </c>
      <c r="B21" s="159"/>
      <c r="C21" s="129"/>
      <c r="D21" s="129"/>
      <c r="E21" s="129"/>
      <c r="F21" s="129"/>
      <c r="G21" s="129"/>
      <c r="H21" s="129"/>
      <c r="I21" s="129">
        <v>1579177</v>
      </c>
      <c r="J21" s="129">
        <v>1579177</v>
      </c>
      <c r="K21" s="129">
        <v>1579177</v>
      </c>
      <c r="L21" s="129">
        <v>1579177</v>
      </c>
      <c r="M21" s="129">
        <v>1579177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64"/>
    </row>
    <row r="22" spans="1:43">
      <c r="A22" s="163" t="s">
        <v>236</v>
      </c>
      <c r="B22" s="159"/>
      <c r="C22" s="129"/>
      <c r="D22" s="129"/>
      <c r="E22" s="129"/>
      <c r="F22" s="129"/>
      <c r="G22" s="129">
        <v>80364860</v>
      </c>
      <c r="H22" s="129">
        <v>76919077</v>
      </c>
      <c r="I22" s="129">
        <v>73064259</v>
      </c>
      <c r="J22" s="129">
        <v>69181606</v>
      </c>
      <c r="K22" s="129">
        <v>65992083</v>
      </c>
      <c r="L22" s="129">
        <v>62643199</v>
      </c>
      <c r="M22" s="129">
        <v>59205580</v>
      </c>
      <c r="N22" s="129">
        <v>56634243</v>
      </c>
      <c r="O22" s="129">
        <v>52333538</v>
      </c>
      <c r="P22" s="129">
        <v>48201331</v>
      </c>
      <c r="Q22" s="129">
        <v>43872317</v>
      </c>
      <c r="R22" s="129">
        <v>39025466</v>
      </c>
      <c r="S22" s="129">
        <v>34153284</v>
      </c>
      <c r="T22" s="129">
        <v>29653284</v>
      </c>
      <c r="U22" s="129">
        <v>25055477</v>
      </c>
      <c r="V22" s="129">
        <v>19099321</v>
      </c>
      <c r="W22" s="129">
        <v>13169442</v>
      </c>
      <c r="X22" s="129">
        <v>8822624</v>
      </c>
      <c r="Y22" s="129">
        <v>87860041</v>
      </c>
      <c r="Z22" s="129">
        <v>82055393</v>
      </c>
      <c r="AA22" s="129">
        <v>82055393</v>
      </c>
      <c r="AB22" s="129">
        <v>82055393</v>
      </c>
      <c r="AC22" s="129">
        <v>62351251</v>
      </c>
      <c r="AD22" s="129">
        <v>54940550</v>
      </c>
      <c r="AE22" s="129">
        <v>48516591</v>
      </c>
      <c r="AF22" s="129">
        <v>44336085</v>
      </c>
      <c r="AG22" s="129">
        <v>37725965</v>
      </c>
      <c r="AH22" s="129">
        <v>30816417</v>
      </c>
      <c r="AI22" s="129">
        <v>23925469</v>
      </c>
      <c r="AJ22" s="168">
        <v>17783000</v>
      </c>
      <c r="AK22" s="169">
        <v>10874579</v>
      </c>
      <c r="AL22" s="169">
        <f>10874579-7017795</f>
        <v>3856784</v>
      </c>
      <c r="AM22" s="169">
        <v>86996732</v>
      </c>
      <c r="AN22" s="169">
        <v>79483737</v>
      </c>
      <c r="AO22" s="169">
        <v>73889505</v>
      </c>
      <c r="AP22" s="169">
        <v>67686759</v>
      </c>
      <c r="AQ22" s="169">
        <v>86996732</v>
      </c>
    </row>
    <row r="23" spans="1:43">
      <c r="A23" s="163" t="s">
        <v>237</v>
      </c>
      <c r="B23" s="15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>
        <v>10000000</v>
      </c>
      <c r="O23" s="129">
        <v>10000000</v>
      </c>
      <c r="P23" s="129">
        <v>10000000</v>
      </c>
      <c r="Q23" s="129">
        <v>10000000</v>
      </c>
      <c r="R23" s="129">
        <v>10000000</v>
      </c>
      <c r="S23" s="129">
        <v>10000000</v>
      </c>
      <c r="T23" s="129">
        <v>10000000</v>
      </c>
      <c r="U23" s="129">
        <v>10000000</v>
      </c>
      <c r="V23" s="129">
        <v>10000000</v>
      </c>
      <c r="W23" s="129">
        <v>10000000</v>
      </c>
      <c r="X23" s="129">
        <v>10000000</v>
      </c>
      <c r="Y23" s="129">
        <v>10000000</v>
      </c>
      <c r="Z23" s="129">
        <v>10000000</v>
      </c>
      <c r="AA23" s="129">
        <v>10000000</v>
      </c>
      <c r="AB23" s="129">
        <v>10000000</v>
      </c>
      <c r="AC23" s="129">
        <v>10000000</v>
      </c>
      <c r="AD23" s="129">
        <v>10000000</v>
      </c>
      <c r="AE23" s="129">
        <v>10000000</v>
      </c>
      <c r="AF23" s="129">
        <v>10000000</v>
      </c>
      <c r="AG23" s="129">
        <v>10000000</v>
      </c>
      <c r="AH23" s="129">
        <v>10000000</v>
      </c>
      <c r="AI23" s="129">
        <v>10000000</v>
      </c>
      <c r="AJ23" s="168">
        <v>10000000</v>
      </c>
      <c r="AK23" s="169">
        <v>10000000</v>
      </c>
      <c r="AL23" s="169">
        <v>10000000</v>
      </c>
      <c r="AM23" s="169">
        <v>10000000</v>
      </c>
      <c r="AN23" s="169">
        <v>10000000</v>
      </c>
      <c r="AO23" s="169">
        <v>10000000</v>
      </c>
      <c r="AP23" s="169">
        <v>10000000</v>
      </c>
      <c r="AQ23" s="169">
        <v>10000000</v>
      </c>
    </row>
    <row r="24" spans="1:43">
      <c r="B24" s="159"/>
      <c r="F24" s="159"/>
    </row>
    <row r="25" spans="1:43">
      <c r="C25" s="159"/>
      <c r="D25" s="159"/>
      <c r="E25" s="159"/>
      <c r="F25" s="159"/>
    </row>
    <row r="27" spans="1:43">
      <c r="B27" s="164"/>
    </row>
    <row r="28" spans="1:43">
      <c r="B28" s="164"/>
    </row>
    <row r="29" spans="1:43">
      <c r="B29" s="164"/>
    </row>
  </sheetData>
  <pageMargins left="0.7" right="0.7" top="0.75" bottom="0.75" header="0.3" footer="0.3"/>
  <pageSetup orientation="portrait" r:id="rId1"/>
  <ignoredErrors>
    <ignoredError sqref="B4:R4 V4 B14:AQ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Indicators</vt:lpstr>
      <vt:lpstr>Portfolio</vt:lpstr>
      <vt:lpstr>Financial Position</vt:lpstr>
      <vt:lpstr>Income Statement</vt:lpstr>
      <vt:lpstr>Income</vt:lpstr>
      <vt:lpstr>Expiration</vt:lpstr>
      <vt:lpstr>CBFIs</vt:lpstr>
      <vt:lpstr>_100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2017-10-30T20:36:09Z</dcterms:created>
  <dcterms:modified xsi:type="dcterms:W3CDTF">2024-04-18T23:49:53Z</dcterms:modified>
</cp:coreProperties>
</file>